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3"/>
  </bookViews>
  <sheets>
    <sheet name="Приложение 2" sheetId="2" r:id="rId1"/>
    <sheet name="Приложение 3" sheetId="1" r:id="rId2"/>
    <sheet name="Приложение 4" sheetId="3" r:id="rId3"/>
    <sheet name="Приложение 5" sheetId="4" r:id="rId4"/>
  </sheets>
  <calcPr calcId="145621" refMode="R1C1"/>
</workbook>
</file>

<file path=xl/calcChain.xml><?xml version="1.0" encoding="utf-8"?>
<calcChain xmlns="http://schemas.openxmlformats.org/spreadsheetml/2006/main">
  <c r="E77" i="2" l="1"/>
  <c r="E55" i="2" l="1"/>
  <c r="E59" i="2"/>
  <c r="E61" i="2"/>
  <c r="E54" i="1"/>
  <c r="D52" i="3" s="1"/>
  <c r="E24" i="2"/>
  <c r="E23" i="2" s="1"/>
  <c r="E57" i="2" l="1"/>
  <c r="E70" i="2"/>
  <c r="E50" i="2" l="1"/>
  <c r="E53" i="2"/>
  <c r="E68" i="2"/>
  <c r="E67" i="2" s="1"/>
  <c r="E66" i="2" s="1"/>
  <c r="E65" i="2" s="1"/>
  <c r="E64" i="2" s="1"/>
  <c r="E63" i="2" s="1"/>
  <c r="E76" i="2"/>
  <c r="E75" i="2" s="1"/>
  <c r="E74" i="2" s="1"/>
  <c r="E73" i="2" s="1"/>
  <c r="E72" i="2" s="1"/>
  <c r="E44" i="2"/>
  <c r="E43" i="2" s="1"/>
  <c r="E37" i="2"/>
  <c r="E36" i="2" s="1"/>
  <c r="E30" i="2"/>
  <c r="E29" i="2" s="1"/>
  <c r="E28" i="2" s="1"/>
  <c r="E27" i="2" s="1"/>
  <c r="E18" i="2"/>
  <c r="E17" i="2" s="1"/>
  <c r="E16" i="2" s="1"/>
  <c r="E14" i="2"/>
  <c r="E13" i="2" s="1"/>
  <c r="E12" i="2" s="1"/>
  <c r="E49" i="2" l="1"/>
  <c r="E48" i="2" s="1"/>
  <c r="E47" i="2" s="1"/>
  <c r="E35" i="2"/>
  <c r="E34" i="2" s="1"/>
  <c r="E33" i="2" s="1"/>
  <c r="E32" i="2" s="1"/>
  <c r="E22" i="2"/>
  <c r="E11" i="2" s="1"/>
  <c r="C8" i="4"/>
  <c r="C7" i="4" s="1"/>
  <c r="E41" i="1"/>
  <c r="D39" i="3" s="1"/>
  <c r="D38" i="3" s="1"/>
  <c r="D37" i="3" s="1"/>
  <c r="E27" i="1"/>
  <c r="E26" i="1" s="1"/>
  <c r="E56" i="1"/>
  <c r="E55" i="1" s="1"/>
  <c r="E53" i="1"/>
  <c r="E52" i="1" s="1"/>
  <c r="E51" i="1"/>
  <c r="D49" i="3" s="1"/>
  <c r="E50" i="1"/>
  <c r="D48" i="3" s="1"/>
  <c r="E49" i="1"/>
  <c r="D47" i="3" s="1"/>
  <c r="E47" i="1"/>
  <c r="E46" i="1" s="1"/>
  <c r="E37" i="1"/>
  <c r="E36" i="1" s="1"/>
  <c r="E44" i="1"/>
  <c r="E43" i="1" s="1"/>
  <c r="E42" i="1" s="1"/>
  <c r="E35" i="1"/>
  <c r="E34" i="1" s="1"/>
  <c r="E33" i="1"/>
  <c r="E32" i="1" s="1"/>
  <c r="E31" i="1"/>
  <c r="E30" i="1" s="1"/>
  <c r="E29" i="1"/>
  <c r="E28" i="1" s="1"/>
  <c r="E25" i="1"/>
  <c r="D22" i="3" s="1"/>
  <c r="E24" i="1"/>
  <c r="D21" i="3" s="1"/>
  <c r="E20" i="1"/>
  <c r="E16" i="1"/>
  <c r="E15" i="1" s="1"/>
  <c r="E14" i="1" s="1"/>
  <c r="D17" i="3" l="1"/>
  <c r="E19" i="1"/>
  <c r="E18" i="1" s="1"/>
  <c r="E17" i="1" s="1"/>
  <c r="D36" i="3"/>
  <c r="E46" i="2"/>
  <c r="E42" i="2"/>
  <c r="E41" i="2" s="1"/>
  <c r="E40" i="2" s="1"/>
  <c r="E39" i="2" s="1"/>
  <c r="E10" i="2" s="1"/>
  <c r="D54" i="3"/>
  <c r="D53" i="3" s="1"/>
  <c r="D30" i="3"/>
  <c r="D29" i="3" s="1"/>
  <c r="D26" i="3"/>
  <c r="D25" i="3" s="1"/>
  <c r="D32" i="3"/>
  <c r="D31" i="3" s="1"/>
  <c r="D45" i="3"/>
  <c r="D44" i="3" s="1"/>
  <c r="D24" i="3"/>
  <c r="D23" i="3" s="1"/>
  <c r="D35" i="3"/>
  <c r="D34" i="3" s="1"/>
  <c r="D33" i="3" s="1"/>
  <c r="D42" i="3"/>
  <c r="D41" i="3" s="1"/>
  <c r="D40" i="3" s="1"/>
  <c r="D46" i="3"/>
  <c r="E40" i="1"/>
  <c r="D13" i="3"/>
  <c r="D12" i="3" s="1"/>
  <c r="D11" i="3" s="1"/>
  <c r="D28" i="3"/>
  <c r="D27" i="3" s="1"/>
  <c r="D51" i="3"/>
  <c r="D50" i="3" s="1"/>
  <c r="D20" i="3"/>
  <c r="E13" i="1"/>
  <c r="E48" i="1"/>
  <c r="E45" i="1" s="1"/>
  <c r="E23" i="1"/>
  <c r="E22" i="1" s="1"/>
  <c r="E21" i="1" s="1"/>
  <c r="D43" i="3" l="1"/>
  <c r="D16" i="3"/>
  <c r="D15" i="3" s="1"/>
  <c r="D14" i="3" s="1"/>
  <c r="E39" i="1"/>
  <c r="E38" i="1" s="1"/>
  <c r="E12" i="1" s="1"/>
  <c r="D10" i="3"/>
  <c r="D19" i="3"/>
  <c r="D9" i="3" l="1"/>
  <c r="D18" i="3"/>
  <c r="E11" i="1"/>
  <c r="E10" i="1" s="1"/>
  <c r="E9" i="1" s="1"/>
  <c r="D8" i="3" l="1"/>
</calcChain>
</file>

<file path=xl/sharedStrings.xml><?xml version="1.0" encoding="utf-8"?>
<sst xmlns="http://schemas.openxmlformats.org/spreadsheetml/2006/main" count="414" uniqueCount="128">
  <si>
    <t xml:space="preserve">Приложение № 3 </t>
  </si>
  <si>
    <t>Наименование</t>
  </si>
  <si>
    <t>Вед-во</t>
  </si>
  <si>
    <t>ЦСР</t>
  </si>
  <si>
    <t>ВР</t>
  </si>
  <si>
    <t>Исполнено</t>
  </si>
  <si>
    <t>Всего</t>
  </si>
  <si>
    <t>Ведомственная классификация бюджетов муниципальных образований</t>
  </si>
  <si>
    <t>Программы сельских поселений</t>
  </si>
  <si>
    <t>14 0 00 00000</t>
  </si>
  <si>
    <t>Подпрограмма "Содержание и текущий ремонт  внутри поселковых  автомобильных дорог "</t>
  </si>
  <si>
    <t>14 1 00 00000</t>
  </si>
  <si>
    <t>Основное мероприятие: «Содержание и текущий ремонт  внутри поселковых  автомобильных дорог»</t>
  </si>
  <si>
    <t>14 1 01 00000</t>
  </si>
  <si>
    <t>Дорожное хозяйство</t>
  </si>
  <si>
    <t>14 1 01 03150</t>
  </si>
  <si>
    <t>Закупка товаров, работ и услуг для обеспечения государственных (муниципальных) нужд</t>
  </si>
  <si>
    <t>Иные межбюджетные трансферты на финансирование мероприятий по благоустройству территорий населенных пунктов, коммунальному хозяйству, обеспечению мер пожарной безопасности и осуществлению дорожной деятельности в границах сельских поселений</t>
  </si>
  <si>
    <t>Подпрограмма «Развитие физической культуры и спорта на территории сельского поселения»</t>
  </si>
  <si>
    <t>14 2 00 00000</t>
  </si>
  <si>
    <t>Основное мероприятие: «Мероприятий в области физической культуры и спорта»</t>
  </si>
  <si>
    <t>14 2 01 00000</t>
  </si>
  <si>
    <t>Мероприятия в области физической культуры и спорта</t>
  </si>
  <si>
    <t>14 2 01 41870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</si>
  <si>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</si>
  <si>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Подпрограмма "Благоустройство населенных пунктов"</t>
  </si>
  <si>
    <t>14 3 00 00000</t>
  </si>
  <si>
    <t>Основное мероприятие: «Благоустройства территорий населенных пунктов сельского поселения»</t>
  </si>
  <si>
    <t>14 3 01 00000</t>
  </si>
  <si>
    <t>Мероприятия по благоустройству населенных пунктов</t>
  </si>
  <si>
    <t>14 3 01 06050</t>
  </si>
  <si>
    <t>Иные бюджетные ассигнования</t>
  </si>
  <si>
    <t>14 3 01 74040</t>
  </si>
  <si>
    <t>Реализация проектов развития общественных инфраструктур, основанных на местных инициативах, за счет средств , поступивших от физических лиц</t>
  </si>
  <si>
    <t>14 3 01 S2472</t>
  </si>
  <si>
    <t>Реализация проектов развития общественных инфраструктур, основанных на местных инициативах, за счет средств , поступивших от юридических лиц</t>
  </si>
  <si>
    <t>14 3 01 S2473</t>
  </si>
  <si>
    <t>Основное мероприятие: «Софинансирование проекта инициативного бюджетирования «Наше село»</t>
  </si>
  <si>
    <t>14 3 02 00000</t>
  </si>
  <si>
    <t>Непрограммные расходы</t>
  </si>
  <si>
    <t>99 0 00 00000</t>
  </si>
  <si>
    <t>Глава муниципального образования</t>
  </si>
  <si>
    <t>99 0 00 02030</t>
  </si>
  <si>
    <t>Аппараты органов государственной власти Республики Башкортостан</t>
  </si>
  <si>
    <t>99 0 00 02040</t>
  </si>
  <si>
    <t>Содержание и обслуживание муниципальной казны</t>
  </si>
  <si>
    <t>99 0 00 09040</t>
  </si>
  <si>
    <t>Субвенции на осуществление первичного воинского учета на территориях, где отсутствуют военные комиссариаты</t>
  </si>
  <si>
    <t>99 0 00 51180</t>
  </si>
  <si>
    <t xml:space="preserve">       (в рублях) </t>
  </si>
  <si>
    <t xml:space="preserve">(в рублях) </t>
  </si>
  <si>
    <t xml:space="preserve">Приложение № 2 </t>
  </si>
  <si>
    <t xml:space="preserve"> (в рублях)</t>
  </si>
  <si>
    <t>РзПр</t>
  </si>
  <si>
    <t xml:space="preserve">Исполнено  </t>
  </si>
  <si>
    <t>ОБЩЕГОСУДАРСТВЕННЫЕ ВОПРОСЫ</t>
  </si>
  <si>
    <t>Функционирование высшего должностного лица субъектов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</si>
  <si>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</si>
  <si>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</si>
  <si>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</si>
  <si>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</si>
  <si>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Межбюджетные трансферты</t>
  </si>
  <si>
    <t>НАЦИОНАЛЬНАЯ ЭКОНОМИКА</t>
  </si>
  <si>
    <t>Дорожное хозяйство (дорожные фонды)</t>
  </si>
  <si>
    <t>ЖИЛИЩНО-КОММУНАЛЬНОЕ ХОЗЯЙСТВО</t>
  </si>
  <si>
    <t>Коммунальное хозяйство</t>
  </si>
  <si>
    <t>14 4 00 00000</t>
  </si>
  <si>
    <t>14 4 01 00000</t>
  </si>
  <si>
    <t>Мероприятия в области коммунального хозяйства</t>
  </si>
  <si>
    <t>14 4 01 03560</t>
  </si>
  <si>
    <t>Благоустройство</t>
  </si>
  <si>
    <t>Реализация муниципальных проектов иннициативного бюджетирования “Наше село”</t>
  </si>
  <si>
    <t>14 3 01 06100</t>
  </si>
  <si>
    <t>Охрана окружающей среды</t>
  </si>
  <si>
    <t>Другие вопросы в области охраны окружающей среды</t>
  </si>
  <si>
    <t>Муниципальная программа ”Охрана окружающей среды в сельском поселении”</t>
  </si>
  <si>
    <t>Подпрограмма ”Охрана окружающей среды в сельском поселении”</t>
  </si>
  <si>
    <t>14 9 00 00000</t>
  </si>
  <si>
    <t>Осмновные мероприятия ”Мероприятия в области экологической безопасности на территории сельского поселения”</t>
  </si>
  <si>
    <t>14 9 01 00000</t>
  </si>
  <si>
    <t>Иные межбюджетные трансферты на финансирование мероприятий по благоустройству территорий населенных пунктов, коммунальному хозяйству, обеспечению мер пожарной безопасности , осуществлению дорожной деятельности и охраны окружающей среда в границах сельских поселений</t>
  </si>
  <si>
    <t>14 9 01 74040</t>
  </si>
  <si>
    <t>ФИЗИЧЕСКАЯ КУЛЬТУРА И СПОРТ</t>
  </si>
  <si>
    <t>Физическая культура</t>
  </si>
  <si>
    <t>Муниципальная программа «Развитие физической культуры и спорта на территории сельского поселения»</t>
  </si>
  <si>
    <t>0100</t>
  </si>
  <si>
    <t>0102</t>
  </si>
  <si>
    <t>0104</t>
  </si>
  <si>
    <t>0113</t>
  </si>
  <si>
    <t>0200</t>
  </si>
  <si>
    <t>0203</t>
  </si>
  <si>
    <t>0400</t>
  </si>
  <si>
    <t>0409</t>
  </si>
  <si>
    <t>0500</t>
  </si>
  <si>
    <t>0502</t>
  </si>
  <si>
    <t>0503</t>
  </si>
  <si>
    <t>0605</t>
  </si>
  <si>
    <t>0600</t>
  </si>
  <si>
    <t>1100</t>
  </si>
  <si>
    <t xml:space="preserve">Приложение №4                                                       </t>
  </si>
  <si>
    <t>(в рублях)</t>
  </si>
  <si>
    <t>Классификация</t>
  </si>
  <si>
    <t>Сумма</t>
  </si>
  <si>
    <t>Всего </t>
  </si>
  <si>
    <t>ИСТОЧНИКИ ВНУТРЕННЕГО ФИНАНСИРОВАНИЯ ДЕФИЦИТОВ БЮДЖЕТОВ</t>
  </si>
  <si>
    <t>Увеличение прочих остатков денежных средств бюджета  муниципального района</t>
  </si>
  <si>
    <t>Уменьшение прочих остатков денежных средств бюджета  муниципального района</t>
  </si>
  <si>
    <t xml:space="preserve">Приложение №5                                      </t>
  </si>
  <si>
    <t>791</t>
  </si>
  <si>
    <t>Основные мероприятия ”Мероприятия в области экологической безопасности на территории сельского поселения”</t>
  </si>
  <si>
    <t>14 3 02 S2310</t>
  </si>
  <si>
    <t>Мероприятия по улучшению системы наружнего освещения населенных пунктов Республики Башкортостан</t>
  </si>
  <si>
    <t>Расходы сельского поселения Старокуручевский сельсовет муниципального района Бакалинский район Республики Башкортостан за 2019 год по целевым статьям (муниципальным программам сельского поселения и непрограммным направлениям деятельности), группам видов расходов классификации расходов бюджетов</t>
  </si>
  <si>
    <t>Ведомственная структура расходов бюджета сельского поселения Старокуручевский сельсовет муниципального района Бакалинский район Республики Башкортостан за 2019 год</t>
  </si>
  <si>
    <t>Администрация сельского поселения Старокуручевский сельсовет муниципального района Бакалинский район</t>
  </si>
  <si>
    <t xml:space="preserve">Источники внутреннего финансирования дефицита бюджета сельского поселения Старокуручевский сельсовет муниципального района Бакалинский район Республики Башкортостан за 2019  год </t>
  </si>
  <si>
    <t xml:space="preserve">к решению Совета сельского поселения Старокуручевский сельсовет муниципального района Бакалинский район Республики Башкортостан </t>
  </si>
  <si>
    <t>Распределение расходов бюджета сельского поселения Старокуручевский сельсовет муниципального района Бакалинский район Республики Башкортостан за 2019 год по разделам, подразделам, целевым статьям и видам расходов функциональной классификации расходов бюджетов Российской Федерации</t>
  </si>
  <si>
    <t xml:space="preserve"> Муниципальная программа «Развитие дорожного и транспортного хозяйства сельского поселения Старокуручевский сельсовет муниципального района Бакалинский район Республики Башкортостан»</t>
  </si>
  <si>
    <t xml:space="preserve"> Муниципальная программа "Благоустройство населенных пунктов сельского поселения Старокуручевский муниципальном районе Бакалинский район Республики Башкортостан "</t>
  </si>
  <si>
    <t>Уплата прочих налогов , сборов</t>
  </si>
  <si>
    <t>Уплата прочих налогов, сборов</t>
  </si>
  <si>
    <t>14 3 01 2471</t>
  </si>
  <si>
    <t>14 3 01 S2471</t>
  </si>
  <si>
    <t>№48 от 26 мая 2020 года</t>
  </si>
  <si>
    <t>к решению Совета сельского поселения Старокуручевский сельсовет муниципального района Бакалинский район Республики Башкортостан №48 от  26 мая 2020 года</t>
  </si>
  <si>
    <t xml:space="preserve"> к решению Совета сельского поселения Старокуручевский сельсовет муниципального района Бакалинский район Республики Башкортостан №48 от 26 мая 2020 года</t>
  </si>
  <si>
    <t>к решению Совета сельского поселения Старокуручевский сельсовет муниципального района Бакалинский район                 Республики Башкортостан                 №48 от 26 мая 2020 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</si>
</sst>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 applyAlignment="1">
      <alignment horizontal="justify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4" fontId="1" fillId="0" borderId="5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8" fillId="0" borderId="9" xfId="0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49" fontId="5" fillId="0" borderId="11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5" fillId="0" borderId="5" xfId="0" applyNumberFormat="1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12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164" fontId="1" fillId="0" borderId="13" xfId="0" applyNumberFormat="1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horizontal="center"/>
    </xf>
    <xf numFmtId="4" fontId="1" fillId="0" borderId="0" xfId="0" applyNumberFormat="1" applyFont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4" fontId="2" fillId="0" borderId="0" xfId="0" applyNumberFormat="1" applyFont="1" applyAlignment="1">
      <alignment vertical="center" wrapText="1"/>
    </xf>
    <xf numFmtId="4" fontId="3" fillId="0" borderId="5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1" fillId="0" borderId="0" xfId="0" applyFont="1" applyAlignment="1">
      <alignment vertical="center"/>
    </xf>
    <xf numFmtId="0" fontId="6" fillId="0" borderId="0" xfId="0" applyFont="1" applyAlignment="1">
      <alignment horizontal="justify" wrapText="1"/>
    </xf>
    <xf numFmtId="0" fontId="1" fillId="0" borderId="9" xfId="0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8"/>
  <sheetViews>
    <sheetView workbookViewId="0">
      <selection activeCell="C3" sqref="C3:E3"/>
    </sheetView>
  </sheetViews>
  <sheetFormatPr defaultRowHeight="15" x14ac:dyDescent="0.25"/>
  <cols>
    <col min="1" max="1" width="56.42578125" customWidth="1"/>
    <col min="2" max="2" width="9.140625" style="45"/>
    <col min="3" max="3" width="14.140625" style="15" customWidth="1"/>
    <col min="4" max="4" width="9.140625" style="15"/>
    <col min="5" max="5" width="14.7109375" style="46" customWidth="1"/>
  </cols>
  <sheetData>
    <row r="1" spans="1:12" ht="15.75" x14ac:dyDescent="0.25">
      <c r="A1" s="1"/>
      <c r="C1" s="71" t="s">
        <v>51</v>
      </c>
      <c r="D1" s="71"/>
      <c r="E1" s="71"/>
    </row>
    <row r="2" spans="1:12" ht="69" customHeight="1" x14ac:dyDescent="0.25">
      <c r="A2" s="1"/>
      <c r="C2" s="72" t="s">
        <v>116</v>
      </c>
      <c r="D2" s="72"/>
      <c r="E2" s="72"/>
    </row>
    <row r="3" spans="1:12" ht="15.75" x14ac:dyDescent="0.25">
      <c r="A3" s="1"/>
      <c r="C3" s="71" t="s">
        <v>124</v>
      </c>
      <c r="D3" s="71"/>
      <c r="E3" s="71"/>
    </row>
    <row r="4" spans="1:12" ht="15.75" x14ac:dyDescent="0.25">
      <c r="A4" s="1"/>
    </row>
    <row r="5" spans="1:12" ht="71.25" customHeight="1" x14ac:dyDescent="0.25">
      <c r="A5" s="73" t="s">
        <v>117</v>
      </c>
      <c r="B5" s="73"/>
      <c r="C5" s="73"/>
      <c r="D5" s="73"/>
      <c r="E5" s="73"/>
    </row>
    <row r="6" spans="1:12" ht="16.5" thickBot="1" x14ac:dyDescent="0.3">
      <c r="E6" s="1" t="s">
        <v>52</v>
      </c>
      <c r="L6" s="1"/>
    </row>
    <row r="7" spans="1:12" x14ac:dyDescent="0.25">
      <c r="A7" s="74" t="s">
        <v>1</v>
      </c>
      <c r="B7" s="76" t="s">
        <v>53</v>
      </c>
      <c r="C7" s="78" t="s">
        <v>3</v>
      </c>
      <c r="D7" s="74" t="s">
        <v>4</v>
      </c>
      <c r="E7" s="80" t="s">
        <v>54</v>
      </c>
      <c r="F7" s="22"/>
    </row>
    <row r="8" spans="1:12" ht="15.75" thickBot="1" x14ac:dyDescent="0.3">
      <c r="A8" s="75"/>
      <c r="B8" s="77"/>
      <c r="C8" s="79"/>
      <c r="D8" s="75"/>
      <c r="E8" s="81"/>
      <c r="F8" s="22"/>
    </row>
    <row r="9" spans="1:12" ht="15.75" thickBot="1" x14ac:dyDescent="0.3">
      <c r="A9" s="5">
        <v>1</v>
      </c>
      <c r="B9" s="33">
        <v>2</v>
      </c>
      <c r="C9" s="23">
        <v>3</v>
      </c>
      <c r="D9" s="5">
        <v>4</v>
      </c>
      <c r="E9" s="47">
        <v>5</v>
      </c>
      <c r="F9" s="22"/>
    </row>
    <row r="10" spans="1:12" ht="15.75" thickBot="1" x14ac:dyDescent="0.3">
      <c r="A10" s="8" t="s">
        <v>6</v>
      </c>
      <c r="B10" s="34"/>
      <c r="C10" s="25"/>
      <c r="D10" s="27"/>
      <c r="E10" s="48">
        <f>E11+E27+E32+E39+E63+E72</f>
        <v>6833287.4699999997</v>
      </c>
      <c r="F10" s="22"/>
    </row>
    <row r="11" spans="1:12" ht="15.75" thickBot="1" x14ac:dyDescent="0.3">
      <c r="A11" s="8" t="s">
        <v>55</v>
      </c>
      <c r="B11" s="34" t="s">
        <v>85</v>
      </c>
      <c r="C11" s="25"/>
      <c r="D11" s="27"/>
      <c r="E11" s="48">
        <f>E12+E16+E22</f>
        <v>3540396.61</v>
      </c>
      <c r="F11" s="22"/>
    </row>
    <row r="12" spans="1:12" ht="30.75" thickBot="1" x14ac:dyDescent="0.3">
      <c r="A12" s="11" t="s">
        <v>56</v>
      </c>
      <c r="B12" s="33" t="s">
        <v>86</v>
      </c>
      <c r="C12" s="23"/>
      <c r="D12" s="5"/>
      <c r="E12" s="49">
        <f>E13</f>
        <v>912734.54</v>
      </c>
      <c r="F12" s="22"/>
    </row>
    <row r="13" spans="1:12" ht="16.5" thickBot="1" x14ac:dyDescent="0.3">
      <c r="A13" s="11" t="s">
        <v>39</v>
      </c>
      <c r="B13" s="33" t="s">
        <v>86</v>
      </c>
      <c r="C13" s="23" t="s">
        <v>40</v>
      </c>
      <c r="D13" s="5"/>
      <c r="E13" s="50">
        <f>E14</f>
        <v>912734.54</v>
      </c>
      <c r="F13" s="22"/>
    </row>
    <row r="14" spans="1:12" ht="16.5" thickBot="1" x14ac:dyDescent="0.3">
      <c r="A14" s="11" t="s">
        <v>41</v>
      </c>
      <c r="B14" s="33" t="s">
        <v>86</v>
      </c>
      <c r="C14" s="23" t="s">
        <v>42</v>
      </c>
      <c r="D14" s="5"/>
      <c r="E14" s="50">
        <f>E15</f>
        <v>912734.54</v>
      </c>
      <c r="F14" s="22"/>
    </row>
    <row r="15" spans="1:12" ht="75.75" customHeight="1" x14ac:dyDescent="0.25">
      <c r="A15" s="42" t="s">
        <v>24</v>
      </c>
      <c r="B15" s="43" t="s">
        <v>86</v>
      </c>
      <c r="C15" s="44" t="s">
        <v>42</v>
      </c>
      <c r="D15" s="44">
        <v>100</v>
      </c>
      <c r="E15" s="51">
        <v>912734.54</v>
      </c>
      <c r="F15" s="41"/>
    </row>
    <row r="16" spans="1:12" ht="45.75" thickBot="1" x14ac:dyDescent="0.3">
      <c r="A16" s="11" t="s">
        <v>57</v>
      </c>
      <c r="B16" s="33" t="s">
        <v>87</v>
      </c>
      <c r="C16" s="23"/>
      <c r="D16" s="5"/>
      <c r="E16" s="49">
        <f>E17</f>
        <v>2370461.0699999998</v>
      </c>
      <c r="F16" s="22"/>
    </row>
    <row r="17" spans="1:6" ht="15.75" thickBot="1" x14ac:dyDescent="0.3">
      <c r="A17" s="11" t="s">
        <v>39</v>
      </c>
      <c r="B17" s="33" t="s">
        <v>87</v>
      </c>
      <c r="C17" s="23" t="s">
        <v>40</v>
      </c>
      <c r="D17" s="5"/>
      <c r="E17" s="49">
        <f>E18</f>
        <v>2370461.0699999998</v>
      </c>
      <c r="F17" s="22"/>
    </row>
    <row r="18" spans="1:6" ht="30.75" thickBot="1" x14ac:dyDescent="0.3">
      <c r="A18" s="11" t="s">
        <v>43</v>
      </c>
      <c r="B18" s="33" t="s">
        <v>87</v>
      </c>
      <c r="C18" s="23" t="s">
        <v>44</v>
      </c>
      <c r="D18" s="5"/>
      <c r="E18" s="49">
        <f>E19+E20+E21</f>
        <v>2370461.0699999998</v>
      </c>
      <c r="F18" s="22"/>
    </row>
    <row r="19" spans="1:6" ht="60.75" thickBot="1" x14ac:dyDescent="0.3">
      <c r="A19" s="11" t="s">
        <v>24</v>
      </c>
      <c r="B19" s="33" t="s">
        <v>87</v>
      </c>
      <c r="C19" s="23" t="s">
        <v>44</v>
      </c>
      <c r="D19" s="5">
        <v>100</v>
      </c>
      <c r="E19" s="49">
        <v>1993696.58</v>
      </c>
      <c r="F19" s="22"/>
    </row>
    <row r="20" spans="1:6" ht="30.75" thickBot="1" x14ac:dyDescent="0.3">
      <c r="A20" s="11" t="s">
        <v>16</v>
      </c>
      <c r="B20" s="33" t="s">
        <v>87</v>
      </c>
      <c r="C20" s="23" t="s">
        <v>44</v>
      </c>
      <c r="D20" s="5">
        <v>200</v>
      </c>
      <c r="E20" s="49">
        <v>269409.19</v>
      </c>
      <c r="F20" s="22"/>
    </row>
    <row r="21" spans="1:6" ht="15.75" thickBot="1" x14ac:dyDescent="0.3">
      <c r="A21" s="11" t="s">
        <v>31</v>
      </c>
      <c r="B21" s="33" t="s">
        <v>87</v>
      </c>
      <c r="C21" s="23" t="s">
        <v>44</v>
      </c>
      <c r="D21" s="5">
        <v>800</v>
      </c>
      <c r="E21" s="49">
        <v>107355.3</v>
      </c>
      <c r="F21" s="22"/>
    </row>
    <row r="22" spans="1:6" ht="15.75" thickBot="1" x14ac:dyDescent="0.3">
      <c r="A22" s="11" t="s">
        <v>58</v>
      </c>
      <c r="B22" s="33" t="s">
        <v>88</v>
      </c>
      <c r="C22" s="23"/>
      <c r="D22" s="5"/>
      <c r="E22" s="49">
        <f>E23</f>
        <v>257201</v>
      </c>
      <c r="F22" s="22"/>
    </row>
    <row r="23" spans="1:6" ht="15.75" thickBot="1" x14ac:dyDescent="0.3">
      <c r="A23" s="11" t="s">
        <v>39</v>
      </c>
      <c r="B23" s="33" t="s">
        <v>88</v>
      </c>
      <c r="C23" s="23" t="s">
        <v>40</v>
      </c>
      <c r="D23" s="5"/>
      <c r="E23" s="49">
        <f>E24</f>
        <v>257201</v>
      </c>
      <c r="F23" s="22"/>
    </row>
    <row r="24" spans="1:6" ht="19.5" customHeight="1" thickBot="1" x14ac:dyDescent="0.3">
      <c r="A24" s="11" t="s">
        <v>45</v>
      </c>
      <c r="B24" s="33" t="s">
        <v>88</v>
      </c>
      <c r="C24" s="23" t="s">
        <v>46</v>
      </c>
      <c r="D24" s="5"/>
      <c r="E24" s="49">
        <f>E25+E26</f>
        <v>257201</v>
      </c>
      <c r="F24" s="22"/>
    </row>
    <row r="25" spans="1:6" ht="34.5" customHeight="1" thickBot="1" x14ac:dyDescent="0.3">
      <c r="A25" s="11" t="s">
        <v>16</v>
      </c>
      <c r="B25" s="33" t="s">
        <v>88</v>
      </c>
      <c r="C25" s="23" t="s">
        <v>46</v>
      </c>
      <c r="D25" s="5">
        <v>200</v>
      </c>
      <c r="E25" s="49">
        <v>165586</v>
      </c>
      <c r="F25" s="22"/>
    </row>
    <row r="26" spans="1:6" ht="34.5" customHeight="1" thickBot="1" x14ac:dyDescent="0.3">
      <c r="A26" s="11" t="s">
        <v>120</v>
      </c>
      <c r="B26" s="33" t="s">
        <v>88</v>
      </c>
      <c r="C26" s="23" t="s">
        <v>46</v>
      </c>
      <c r="D26" s="5">
        <v>800</v>
      </c>
      <c r="E26" s="49">
        <v>91615</v>
      </c>
      <c r="F26" s="22"/>
    </row>
    <row r="27" spans="1:6" ht="15.75" thickBot="1" x14ac:dyDescent="0.3">
      <c r="A27" s="8" t="s">
        <v>59</v>
      </c>
      <c r="B27" s="34" t="s">
        <v>89</v>
      </c>
      <c r="C27" s="25"/>
      <c r="D27" s="27"/>
      <c r="E27" s="48">
        <f>E28</f>
        <v>273200</v>
      </c>
      <c r="F27" s="22"/>
    </row>
    <row r="28" spans="1:6" ht="16.5" thickBot="1" x14ac:dyDescent="0.3">
      <c r="A28" s="11" t="s">
        <v>60</v>
      </c>
      <c r="B28" s="33" t="s">
        <v>90</v>
      </c>
      <c r="C28" s="23"/>
      <c r="D28" s="5"/>
      <c r="E28" s="50">
        <f>E29</f>
        <v>273200</v>
      </c>
      <c r="F28" s="22"/>
    </row>
    <row r="29" spans="1:6" ht="16.5" thickBot="1" x14ac:dyDescent="0.3">
      <c r="A29" s="11" t="s">
        <v>39</v>
      </c>
      <c r="B29" s="33" t="s">
        <v>90</v>
      </c>
      <c r="C29" s="23" t="s">
        <v>40</v>
      </c>
      <c r="D29" s="5"/>
      <c r="E29" s="50">
        <f>E30</f>
        <v>273200</v>
      </c>
      <c r="F29" s="22"/>
    </row>
    <row r="30" spans="1:6" ht="44.25" customHeight="1" thickBot="1" x14ac:dyDescent="0.3">
      <c r="A30" s="38" t="s">
        <v>47</v>
      </c>
      <c r="B30" s="39" t="s">
        <v>90</v>
      </c>
      <c r="C30" s="40" t="s">
        <v>48</v>
      </c>
      <c r="D30" s="40"/>
      <c r="E30" s="52">
        <f>E31</f>
        <v>273200</v>
      </c>
      <c r="F30" s="41"/>
    </row>
    <row r="31" spans="1:6" ht="77.25" customHeight="1" x14ac:dyDescent="0.25">
      <c r="A31" s="42" t="s">
        <v>24</v>
      </c>
      <c r="B31" s="43" t="s">
        <v>90</v>
      </c>
      <c r="C31" s="44" t="s">
        <v>48</v>
      </c>
      <c r="D31" s="44">
        <v>100</v>
      </c>
      <c r="E31" s="53">
        <v>273200</v>
      </c>
      <c r="F31" s="41"/>
    </row>
    <row r="32" spans="1:6" ht="15.75" thickBot="1" x14ac:dyDescent="0.3">
      <c r="A32" s="8" t="s">
        <v>62</v>
      </c>
      <c r="B32" s="34" t="s">
        <v>91</v>
      </c>
      <c r="C32" s="25"/>
      <c r="D32" s="27"/>
      <c r="E32" s="48">
        <f t="shared" ref="E32:E37" si="0">E33</f>
        <v>1210590.74</v>
      </c>
      <c r="F32" s="22"/>
    </row>
    <row r="33" spans="1:6" ht="15.75" thickBot="1" x14ac:dyDescent="0.3">
      <c r="A33" s="11" t="s">
        <v>63</v>
      </c>
      <c r="B33" s="33" t="s">
        <v>92</v>
      </c>
      <c r="C33" s="23"/>
      <c r="D33" s="5"/>
      <c r="E33" s="49">
        <f t="shared" si="0"/>
        <v>1210590.74</v>
      </c>
      <c r="F33" s="22"/>
    </row>
    <row r="34" spans="1:6" ht="69" customHeight="1" x14ac:dyDescent="0.25">
      <c r="A34" s="42" t="s">
        <v>118</v>
      </c>
      <c r="B34" s="43" t="s">
        <v>92</v>
      </c>
      <c r="C34" s="44" t="s">
        <v>9</v>
      </c>
      <c r="D34" s="44"/>
      <c r="E34" s="51">
        <f t="shared" si="0"/>
        <v>1210590.74</v>
      </c>
      <c r="F34" s="41"/>
    </row>
    <row r="35" spans="1:6" ht="33.75" customHeight="1" thickBot="1" x14ac:dyDescent="0.3">
      <c r="A35" s="11" t="s">
        <v>10</v>
      </c>
      <c r="B35" s="33" t="s">
        <v>92</v>
      </c>
      <c r="C35" s="23" t="s">
        <v>11</v>
      </c>
      <c r="D35" s="5"/>
      <c r="E35" s="50">
        <f t="shared" si="0"/>
        <v>1210590.74</v>
      </c>
      <c r="F35" s="22"/>
    </row>
    <row r="36" spans="1:6" ht="30.75" thickBot="1" x14ac:dyDescent="0.3">
      <c r="A36" s="11" t="s">
        <v>12</v>
      </c>
      <c r="B36" s="33" t="s">
        <v>92</v>
      </c>
      <c r="C36" s="23" t="s">
        <v>13</v>
      </c>
      <c r="D36" s="5"/>
      <c r="E36" s="50">
        <f t="shared" si="0"/>
        <v>1210590.74</v>
      </c>
      <c r="F36" s="22"/>
    </row>
    <row r="37" spans="1:6" ht="16.5" thickBot="1" x14ac:dyDescent="0.3">
      <c r="A37" s="11" t="s">
        <v>14</v>
      </c>
      <c r="B37" s="33" t="s">
        <v>92</v>
      </c>
      <c r="C37" s="23" t="s">
        <v>15</v>
      </c>
      <c r="D37" s="5"/>
      <c r="E37" s="50">
        <f t="shared" si="0"/>
        <v>1210590.74</v>
      </c>
      <c r="F37" s="22"/>
    </row>
    <row r="38" spans="1:6" ht="40.5" customHeight="1" thickBot="1" x14ac:dyDescent="0.3">
      <c r="A38" s="11" t="s">
        <v>16</v>
      </c>
      <c r="B38" s="33" t="s">
        <v>92</v>
      </c>
      <c r="C38" s="23" t="s">
        <v>15</v>
      </c>
      <c r="D38" s="5">
        <v>200</v>
      </c>
      <c r="E38" s="50">
        <v>1210590.74</v>
      </c>
      <c r="F38" s="22"/>
    </row>
    <row r="39" spans="1:6" ht="15.75" thickBot="1" x14ac:dyDescent="0.3">
      <c r="A39" s="8" t="s">
        <v>64</v>
      </c>
      <c r="B39" s="34" t="s">
        <v>93</v>
      </c>
      <c r="C39" s="25"/>
      <c r="D39" s="27"/>
      <c r="E39" s="48">
        <f>E40+E46</f>
        <v>1520318.26</v>
      </c>
      <c r="F39" s="22"/>
    </row>
    <row r="40" spans="1:6" ht="15.75" thickBot="1" x14ac:dyDescent="0.3">
      <c r="A40" s="11" t="s">
        <v>65</v>
      </c>
      <c r="B40" s="33" t="s">
        <v>94</v>
      </c>
      <c r="C40" s="23"/>
      <c r="D40" s="5"/>
      <c r="E40" s="49">
        <f>E41</f>
        <v>80492</v>
      </c>
      <c r="F40" s="22"/>
    </row>
    <row r="41" spans="1:6" ht="48.75" customHeight="1" thickBot="1" x14ac:dyDescent="0.3">
      <c r="A41" s="11" t="s">
        <v>119</v>
      </c>
      <c r="B41" s="33" t="s">
        <v>94</v>
      </c>
      <c r="C41" s="23" t="s">
        <v>9</v>
      </c>
      <c r="D41" s="5"/>
      <c r="E41" s="50">
        <f>E42</f>
        <v>80492</v>
      </c>
      <c r="F41" s="22"/>
    </row>
    <row r="42" spans="1:6" ht="16.5" thickBot="1" x14ac:dyDescent="0.3">
      <c r="A42" s="11" t="s">
        <v>25</v>
      </c>
      <c r="B42" s="33" t="s">
        <v>94</v>
      </c>
      <c r="C42" s="23" t="s">
        <v>66</v>
      </c>
      <c r="D42" s="5"/>
      <c r="E42" s="50">
        <f>E43</f>
        <v>80492</v>
      </c>
      <c r="F42" s="22"/>
    </row>
    <row r="43" spans="1:6" ht="37.5" customHeight="1" thickBot="1" x14ac:dyDescent="0.3">
      <c r="A43" s="11" t="s">
        <v>27</v>
      </c>
      <c r="B43" s="33" t="s">
        <v>94</v>
      </c>
      <c r="C43" s="23" t="s">
        <v>67</v>
      </c>
      <c r="D43" s="5"/>
      <c r="E43" s="50">
        <f>E44</f>
        <v>80492</v>
      </c>
      <c r="F43" s="22"/>
    </row>
    <row r="44" spans="1:6" ht="16.5" thickBot="1" x14ac:dyDescent="0.3">
      <c r="A44" s="12" t="s">
        <v>68</v>
      </c>
      <c r="B44" s="33" t="s">
        <v>94</v>
      </c>
      <c r="C44" s="23" t="s">
        <v>69</v>
      </c>
      <c r="D44" s="5"/>
      <c r="E44" s="50">
        <f>E45</f>
        <v>80492</v>
      </c>
      <c r="F44" s="22"/>
    </row>
    <row r="45" spans="1:6" ht="32.25" thickBot="1" x14ac:dyDescent="0.3">
      <c r="A45" s="12" t="s">
        <v>16</v>
      </c>
      <c r="B45" s="33" t="s">
        <v>94</v>
      </c>
      <c r="C45" s="23" t="s">
        <v>69</v>
      </c>
      <c r="D45" s="5">
        <v>200</v>
      </c>
      <c r="E45" s="50">
        <v>80492</v>
      </c>
      <c r="F45" s="22"/>
    </row>
    <row r="46" spans="1:6" ht="15.75" thickBot="1" x14ac:dyDescent="0.3">
      <c r="A46" s="11" t="s">
        <v>70</v>
      </c>
      <c r="B46" s="33" t="s">
        <v>95</v>
      </c>
      <c r="C46" s="23"/>
      <c r="D46" s="5"/>
      <c r="E46" s="49">
        <f>E47</f>
        <v>1439826.26</v>
      </c>
      <c r="F46" s="22"/>
    </row>
    <row r="47" spans="1:6" ht="68.25" customHeight="1" thickBot="1" x14ac:dyDescent="0.3">
      <c r="A47" s="12" t="s">
        <v>119</v>
      </c>
      <c r="B47" s="33" t="s">
        <v>95</v>
      </c>
      <c r="C47" s="23" t="s">
        <v>9</v>
      </c>
      <c r="D47" s="5"/>
      <c r="E47" s="50">
        <f>E48</f>
        <v>1439826.26</v>
      </c>
      <c r="F47" s="22"/>
    </row>
    <row r="48" spans="1:6" ht="16.5" thickBot="1" x14ac:dyDescent="0.3">
      <c r="A48" s="12" t="s">
        <v>25</v>
      </c>
      <c r="B48" s="33" t="s">
        <v>95</v>
      </c>
      <c r="C48" s="23" t="s">
        <v>26</v>
      </c>
      <c r="D48" s="5"/>
      <c r="E48" s="50">
        <f>E49+E70</f>
        <v>1439826.26</v>
      </c>
      <c r="F48" s="22"/>
    </row>
    <row r="49" spans="1:6" ht="35.25" customHeight="1" thickBot="1" x14ac:dyDescent="0.3">
      <c r="A49" s="12" t="s">
        <v>27</v>
      </c>
      <c r="B49" s="33" t="s">
        <v>95</v>
      </c>
      <c r="C49" s="23" t="s">
        <v>28</v>
      </c>
      <c r="D49" s="5"/>
      <c r="E49" s="50">
        <f>E50+E53+E55+E58+E59+E61</f>
        <v>1172600.26</v>
      </c>
      <c r="F49" s="22"/>
    </row>
    <row r="50" spans="1:6" ht="15.75" thickBot="1" x14ac:dyDescent="0.3">
      <c r="A50" s="11" t="s">
        <v>29</v>
      </c>
      <c r="B50" s="33" t="s">
        <v>95</v>
      </c>
      <c r="C50" s="28" t="s">
        <v>30</v>
      </c>
      <c r="D50" s="5"/>
      <c r="E50" s="49">
        <f>E51+E52</f>
        <v>252003.17</v>
      </c>
      <c r="F50" s="22"/>
    </row>
    <row r="51" spans="1:6" ht="30" customHeight="1" thickBot="1" x14ac:dyDescent="0.3">
      <c r="A51" s="11" t="s">
        <v>16</v>
      </c>
      <c r="B51" s="33" t="s">
        <v>95</v>
      </c>
      <c r="C51" s="28" t="s">
        <v>30</v>
      </c>
      <c r="D51" s="5">
        <v>200</v>
      </c>
      <c r="E51" s="49">
        <v>235894.17</v>
      </c>
      <c r="F51" s="22"/>
    </row>
    <row r="52" spans="1:6" ht="15.75" thickBot="1" x14ac:dyDescent="0.3">
      <c r="A52" s="11" t="s">
        <v>31</v>
      </c>
      <c r="B52" s="36" t="s">
        <v>95</v>
      </c>
      <c r="C52" s="28" t="s">
        <v>30</v>
      </c>
      <c r="D52" s="5">
        <v>800</v>
      </c>
      <c r="E52" s="49">
        <v>16109</v>
      </c>
      <c r="F52" s="22"/>
    </row>
    <row r="53" spans="1:6" ht="37.5" customHeight="1" thickBot="1" x14ac:dyDescent="0.3">
      <c r="A53" s="12" t="s">
        <v>71</v>
      </c>
      <c r="B53" s="35" t="s">
        <v>95</v>
      </c>
      <c r="C53" s="24" t="s">
        <v>72</v>
      </c>
      <c r="D53" s="26"/>
      <c r="E53" s="49">
        <f>E54</f>
        <v>94050</v>
      </c>
      <c r="F53" s="22"/>
    </row>
    <row r="54" spans="1:6" ht="40.5" customHeight="1" thickBot="1" x14ac:dyDescent="0.3">
      <c r="A54" s="12" t="s">
        <v>16</v>
      </c>
      <c r="B54" s="35" t="s">
        <v>95</v>
      </c>
      <c r="C54" s="24" t="s">
        <v>72</v>
      </c>
      <c r="D54" s="26">
        <v>200</v>
      </c>
      <c r="E54" s="49">
        <v>94050</v>
      </c>
      <c r="F54" s="22"/>
    </row>
    <row r="55" spans="1:6" ht="87" customHeight="1" thickBot="1" x14ac:dyDescent="0.3">
      <c r="A55" s="29" t="s">
        <v>17</v>
      </c>
      <c r="B55" s="36" t="s">
        <v>95</v>
      </c>
      <c r="C55" s="28" t="s">
        <v>32</v>
      </c>
      <c r="D55" s="5"/>
      <c r="E55" s="49">
        <f>E56</f>
        <v>416818.14</v>
      </c>
      <c r="F55" s="22"/>
    </row>
    <row r="56" spans="1:6" ht="31.5" customHeight="1" thickBot="1" x14ac:dyDescent="0.3">
      <c r="A56" s="11" t="s">
        <v>16</v>
      </c>
      <c r="B56" s="33" t="s">
        <v>95</v>
      </c>
      <c r="C56" s="23" t="s">
        <v>32</v>
      </c>
      <c r="D56" s="5">
        <v>200</v>
      </c>
      <c r="E56" s="49">
        <v>416818.14</v>
      </c>
      <c r="F56" s="22"/>
    </row>
    <row r="57" spans="1:6" ht="50.25" customHeight="1" thickBot="1" x14ac:dyDescent="0.3">
      <c r="A57" s="29" t="s">
        <v>33</v>
      </c>
      <c r="B57" s="33" t="s">
        <v>95</v>
      </c>
      <c r="C57" s="23" t="s">
        <v>122</v>
      </c>
      <c r="D57" s="5"/>
      <c r="E57" s="49">
        <f>E58</f>
        <v>307728.95</v>
      </c>
      <c r="F57" s="22"/>
    </row>
    <row r="58" spans="1:6" ht="30.75" thickBot="1" x14ac:dyDescent="0.3">
      <c r="A58" s="29" t="s">
        <v>16</v>
      </c>
      <c r="B58" s="33" t="s">
        <v>95</v>
      </c>
      <c r="C58" s="23" t="s">
        <v>123</v>
      </c>
      <c r="D58" s="5">
        <v>200</v>
      </c>
      <c r="E58" s="49">
        <v>307728.95</v>
      </c>
      <c r="F58" s="22"/>
    </row>
    <row r="59" spans="1:6" ht="54.75" customHeight="1" thickBot="1" x14ac:dyDescent="0.3">
      <c r="A59" s="29" t="s">
        <v>33</v>
      </c>
      <c r="B59" s="36" t="s">
        <v>95</v>
      </c>
      <c r="C59" s="28" t="s">
        <v>34</v>
      </c>
      <c r="D59" s="30"/>
      <c r="E59" s="49">
        <f>E60</f>
        <v>51000</v>
      </c>
      <c r="F59" s="22"/>
    </row>
    <row r="60" spans="1:6" ht="35.25" customHeight="1" thickBot="1" x14ac:dyDescent="0.3">
      <c r="A60" s="29" t="s">
        <v>16</v>
      </c>
      <c r="B60" s="36" t="s">
        <v>95</v>
      </c>
      <c r="C60" s="28" t="s">
        <v>34</v>
      </c>
      <c r="D60" s="30">
        <v>200</v>
      </c>
      <c r="E60" s="49">
        <v>51000</v>
      </c>
      <c r="F60" s="22"/>
    </row>
    <row r="61" spans="1:6" ht="53.25" customHeight="1" thickBot="1" x14ac:dyDescent="0.3">
      <c r="A61" s="29" t="s">
        <v>35</v>
      </c>
      <c r="B61" s="36" t="s">
        <v>95</v>
      </c>
      <c r="C61" s="28" t="s">
        <v>36</v>
      </c>
      <c r="D61" s="30"/>
      <c r="E61" s="54">
        <f>E62</f>
        <v>51000</v>
      </c>
      <c r="F61" s="22"/>
    </row>
    <row r="62" spans="1:6" ht="30.75" thickBot="1" x14ac:dyDescent="0.3">
      <c r="A62" s="29" t="s">
        <v>16</v>
      </c>
      <c r="B62" s="36" t="s">
        <v>95</v>
      </c>
      <c r="C62" s="28" t="s">
        <v>36</v>
      </c>
      <c r="D62" s="30">
        <v>200</v>
      </c>
      <c r="E62" s="54">
        <v>51000</v>
      </c>
      <c r="F62" s="22"/>
    </row>
    <row r="63" spans="1:6" ht="15.75" thickBot="1" x14ac:dyDescent="0.3">
      <c r="A63" s="31" t="s">
        <v>73</v>
      </c>
      <c r="B63" s="37" t="s">
        <v>97</v>
      </c>
      <c r="C63" s="32"/>
      <c r="D63" s="27"/>
      <c r="E63" s="48">
        <f t="shared" ref="E63:E68" si="1">E64</f>
        <v>283181.86</v>
      </c>
      <c r="F63" s="22"/>
    </row>
    <row r="64" spans="1:6" ht="15.75" thickBot="1" x14ac:dyDescent="0.3">
      <c r="A64" s="29" t="s">
        <v>74</v>
      </c>
      <c r="B64" s="33" t="s">
        <v>96</v>
      </c>
      <c r="C64" s="23"/>
      <c r="D64" s="5"/>
      <c r="E64" s="49">
        <f t="shared" si="1"/>
        <v>283181.86</v>
      </c>
      <c r="F64" s="22"/>
    </row>
    <row r="65" spans="1:6" ht="30.75" thickBot="1" x14ac:dyDescent="0.3">
      <c r="A65" s="29" t="s">
        <v>75</v>
      </c>
      <c r="B65" s="33" t="s">
        <v>96</v>
      </c>
      <c r="C65" s="23" t="s">
        <v>9</v>
      </c>
      <c r="D65" s="5"/>
      <c r="E65" s="50">
        <f t="shared" si="1"/>
        <v>283181.86</v>
      </c>
      <c r="F65" s="22"/>
    </row>
    <row r="66" spans="1:6" ht="30.75" thickBot="1" x14ac:dyDescent="0.3">
      <c r="A66" s="29" t="s">
        <v>76</v>
      </c>
      <c r="B66" s="33" t="s">
        <v>96</v>
      </c>
      <c r="C66" s="23" t="s">
        <v>77</v>
      </c>
      <c r="D66" s="5"/>
      <c r="E66" s="50">
        <f t="shared" si="1"/>
        <v>283181.86</v>
      </c>
      <c r="F66" s="22"/>
    </row>
    <row r="67" spans="1:6" ht="48" thickBot="1" x14ac:dyDescent="0.3">
      <c r="A67" s="12" t="s">
        <v>78</v>
      </c>
      <c r="B67" s="35" t="s">
        <v>96</v>
      </c>
      <c r="C67" s="24" t="s">
        <v>79</v>
      </c>
      <c r="D67" s="5"/>
      <c r="E67" s="50">
        <f t="shared" si="1"/>
        <v>283181.86</v>
      </c>
      <c r="F67" s="22"/>
    </row>
    <row r="68" spans="1:6" ht="111" customHeight="1" thickBot="1" x14ac:dyDescent="0.3">
      <c r="A68" s="12" t="s">
        <v>80</v>
      </c>
      <c r="B68" s="35" t="s">
        <v>96</v>
      </c>
      <c r="C68" s="24" t="s">
        <v>81</v>
      </c>
      <c r="D68" s="5"/>
      <c r="E68" s="50">
        <f t="shared" si="1"/>
        <v>283181.86</v>
      </c>
      <c r="F68" s="22"/>
    </row>
    <row r="69" spans="1:6" ht="33.75" customHeight="1" thickBot="1" x14ac:dyDescent="0.3">
      <c r="A69" s="29" t="s">
        <v>16</v>
      </c>
      <c r="B69" s="33" t="s">
        <v>96</v>
      </c>
      <c r="C69" s="23" t="s">
        <v>81</v>
      </c>
      <c r="D69" s="5">
        <v>200</v>
      </c>
      <c r="E69" s="50">
        <v>283181.86</v>
      </c>
      <c r="F69" s="22"/>
    </row>
    <row r="70" spans="1:6" ht="30.75" thickBot="1" x14ac:dyDescent="0.3">
      <c r="A70" s="29" t="s">
        <v>111</v>
      </c>
      <c r="B70" s="36" t="s">
        <v>95</v>
      </c>
      <c r="C70" s="28" t="s">
        <v>110</v>
      </c>
      <c r="D70" s="30"/>
      <c r="E70" s="49">
        <f>E71</f>
        <v>267226</v>
      </c>
      <c r="F70" s="22"/>
    </row>
    <row r="71" spans="1:6" ht="30.75" thickBot="1" x14ac:dyDescent="0.3">
      <c r="A71" s="29" t="s">
        <v>16</v>
      </c>
      <c r="B71" s="36" t="s">
        <v>95</v>
      </c>
      <c r="C71" s="28" t="s">
        <v>110</v>
      </c>
      <c r="D71" s="30">
        <v>200</v>
      </c>
      <c r="E71" s="49">
        <v>267226</v>
      </c>
      <c r="F71" s="22"/>
    </row>
    <row r="72" spans="1:6" ht="15.75" thickBot="1" x14ac:dyDescent="0.3">
      <c r="A72" s="8" t="s">
        <v>82</v>
      </c>
      <c r="B72" s="34" t="s">
        <v>98</v>
      </c>
      <c r="C72" s="25"/>
      <c r="D72" s="27"/>
      <c r="E72" s="48">
        <f t="shared" ref="E72:E77" si="2">E73</f>
        <v>5600</v>
      </c>
      <c r="F72" s="22"/>
    </row>
    <row r="73" spans="1:6" ht="15.75" thickBot="1" x14ac:dyDescent="0.3">
      <c r="A73" s="11" t="s">
        <v>83</v>
      </c>
      <c r="B73" s="33">
        <v>1101</v>
      </c>
      <c r="C73" s="23"/>
      <c r="D73" s="5"/>
      <c r="E73" s="49">
        <f t="shared" si="2"/>
        <v>5600</v>
      </c>
      <c r="F73" s="22"/>
    </row>
    <row r="74" spans="1:6" ht="30.75" thickBot="1" x14ac:dyDescent="0.3">
      <c r="A74" s="11" t="s">
        <v>84</v>
      </c>
      <c r="B74" s="33">
        <v>1101</v>
      </c>
      <c r="C74" s="23" t="s">
        <v>9</v>
      </c>
      <c r="D74" s="5"/>
      <c r="E74" s="50">
        <f t="shared" si="2"/>
        <v>5600</v>
      </c>
      <c r="F74" s="22"/>
    </row>
    <row r="75" spans="1:6" ht="30.75" thickBot="1" x14ac:dyDescent="0.3">
      <c r="A75" s="11" t="s">
        <v>18</v>
      </c>
      <c r="B75" s="33">
        <v>1101</v>
      </c>
      <c r="C75" s="23" t="s">
        <v>19</v>
      </c>
      <c r="D75" s="5"/>
      <c r="E75" s="50">
        <f t="shared" si="2"/>
        <v>5600</v>
      </c>
      <c r="F75" s="22"/>
    </row>
    <row r="76" spans="1:6" ht="30.75" thickBot="1" x14ac:dyDescent="0.3">
      <c r="A76" s="11" t="s">
        <v>20</v>
      </c>
      <c r="B76" s="33">
        <v>1101</v>
      </c>
      <c r="C76" s="23" t="s">
        <v>21</v>
      </c>
      <c r="D76" s="5"/>
      <c r="E76" s="50">
        <f t="shared" si="2"/>
        <v>5600</v>
      </c>
      <c r="F76" s="22"/>
    </row>
    <row r="77" spans="1:6" ht="16.5" thickBot="1" x14ac:dyDescent="0.3">
      <c r="A77" s="11" t="s">
        <v>22</v>
      </c>
      <c r="B77" s="33">
        <v>1101</v>
      </c>
      <c r="C77" s="23" t="s">
        <v>23</v>
      </c>
      <c r="D77" s="5"/>
      <c r="E77" s="50">
        <f t="shared" si="2"/>
        <v>5600</v>
      </c>
      <c r="F77" s="22"/>
    </row>
    <row r="78" spans="1:6" ht="68.25" customHeight="1" thickBot="1" x14ac:dyDescent="0.3">
      <c r="A78" s="11" t="s">
        <v>24</v>
      </c>
      <c r="B78" s="33">
        <v>1101</v>
      </c>
      <c r="C78" s="28" t="s">
        <v>23</v>
      </c>
      <c r="D78" s="5">
        <v>100</v>
      </c>
      <c r="E78" s="50">
        <v>5600</v>
      </c>
      <c r="F78" s="22"/>
    </row>
  </sheetData>
  <mergeCells count="9">
    <mergeCell ref="C1:E1"/>
    <mergeCell ref="C2:E2"/>
    <mergeCell ref="C3:E3"/>
    <mergeCell ref="A5:E5"/>
    <mergeCell ref="A7:A8"/>
    <mergeCell ref="B7:B8"/>
    <mergeCell ref="C7:C8"/>
    <mergeCell ref="D7:D8"/>
    <mergeCell ref="E7:E8"/>
  </mergeCells>
  <pageMargins left="0.7" right="0.7" top="0.75" bottom="0.75" header="0.3" footer="0.3"/>
  <pageSetup paperSize="9" scale="7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6"/>
  <sheetViews>
    <sheetView topLeftCell="A37" workbookViewId="0">
      <selection activeCell="G7" sqref="G7"/>
    </sheetView>
  </sheetViews>
  <sheetFormatPr defaultRowHeight="15" x14ac:dyDescent="0.25"/>
  <cols>
    <col min="1" max="1" width="49.7109375" customWidth="1"/>
    <col min="2" max="2" width="9.140625" style="15"/>
    <col min="3" max="3" width="15.85546875" style="15" customWidth="1"/>
    <col min="4" max="4" width="9.140625" style="15"/>
    <col min="5" max="5" width="16.140625" style="55" customWidth="1"/>
  </cols>
  <sheetData>
    <row r="1" spans="1:8" ht="15.75" x14ac:dyDescent="0.25">
      <c r="A1" s="16"/>
      <c r="B1" s="14"/>
      <c r="C1" s="71" t="s">
        <v>0</v>
      </c>
      <c r="D1" s="71"/>
      <c r="E1" s="71"/>
      <c r="F1" s="16"/>
      <c r="G1" s="16"/>
      <c r="H1" s="16"/>
    </row>
    <row r="2" spans="1:8" ht="100.5" customHeight="1" x14ac:dyDescent="0.25">
      <c r="A2" s="17"/>
      <c r="B2" s="18"/>
      <c r="C2" s="82" t="s">
        <v>125</v>
      </c>
      <c r="D2" s="82"/>
      <c r="E2" s="82"/>
      <c r="F2" s="17"/>
      <c r="G2" s="17"/>
      <c r="H2" s="17"/>
    </row>
    <row r="3" spans="1:8" ht="15.75" x14ac:dyDescent="0.25">
      <c r="A3" s="1"/>
    </row>
    <row r="4" spans="1:8" ht="15.75" x14ac:dyDescent="0.25">
      <c r="A4" s="1"/>
    </row>
    <row r="5" spans="1:8" ht="51" customHeight="1" x14ac:dyDescent="0.25">
      <c r="A5" s="83" t="s">
        <v>113</v>
      </c>
      <c r="B5" s="83"/>
      <c r="C5" s="83"/>
      <c r="D5" s="83"/>
      <c r="E5" s="83"/>
    </row>
    <row r="6" spans="1:8" ht="16.5" thickBot="1" x14ac:dyDescent="0.3">
      <c r="A6" s="1"/>
      <c r="E6" s="56" t="s">
        <v>49</v>
      </c>
    </row>
    <row r="7" spans="1:8" ht="15.75" thickBot="1" x14ac:dyDescent="0.3">
      <c r="A7" s="2" t="s">
        <v>1</v>
      </c>
      <c r="B7" s="3" t="s">
        <v>2</v>
      </c>
      <c r="C7" s="4" t="s">
        <v>3</v>
      </c>
      <c r="D7" s="3" t="s">
        <v>4</v>
      </c>
      <c r="E7" s="57" t="s">
        <v>5</v>
      </c>
    </row>
    <row r="8" spans="1:8" ht="15.75" thickBot="1" x14ac:dyDescent="0.3">
      <c r="A8" s="5">
        <v>1</v>
      </c>
      <c r="B8" s="6">
        <v>2</v>
      </c>
      <c r="C8" s="7">
        <v>3</v>
      </c>
      <c r="D8" s="6">
        <v>4</v>
      </c>
      <c r="E8" s="47">
        <v>5</v>
      </c>
    </row>
    <row r="9" spans="1:8" ht="15.75" thickBot="1" x14ac:dyDescent="0.3">
      <c r="A9" s="8" t="s">
        <v>6</v>
      </c>
      <c r="B9" s="10"/>
      <c r="C9" s="10"/>
      <c r="D9" s="10"/>
      <c r="E9" s="58">
        <f>E10</f>
        <v>6833287.4699999997</v>
      </c>
    </row>
    <row r="10" spans="1:8" ht="42" customHeight="1" thickBot="1" x14ac:dyDescent="0.3">
      <c r="A10" s="11" t="s">
        <v>7</v>
      </c>
      <c r="B10" s="6">
        <v>700</v>
      </c>
      <c r="C10" s="6"/>
      <c r="D10" s="6"/>
      <c r="E10" s="59">
        <f>E11</f>
        <v>6833287.4699999997</v>
      </c>
    </row>
    <row r="11" spans="1:8" ht="42" customHeight="1" thickBot="1" x14ac:dyDescent="0.3">
      <c r="A11" s="8" t="s">
        <v>114</v>
      </c>
      <c r="B11" s="10">
        <v>791</v>
      </c>
      <c r="C11" s="10"/>
      <c r="D11" s="10"/>
      <c r="E11" s="59">
        <f>E12+E45</f>
        <v>6833287.4699999997</v>
      </c>
    </row>
    <row r="12" spans="1:8" ht="29.25" customHeight="1" thickBot="1" x14ac:dyDescent="0.3">
      <c r="A12" s="8" t="s">
        <v>8</v>
      </c>
      <c r="B12" s="9">
        <v>791</v>
      </c>
      <c r="C12" s="10" t="s">
        <v>9</v>
      </c>
      <c r="D12" s="10"/>
      <c r="E12" s="58">
        <f>E13+E17+E21+E42+E38</f>
        <v>3019690.86</v>
      </c>
    </row>
    <row r="13" spans="1:8" ht="42" customHeight="1" thickBot="1" x14ac:dyDescent="0.3">
      <c r="A13" s="12" t="s">
        <v>10</v>
      </c>
      <c r="B13" s="9">
        <v>791</v>
      </c>
      <c r="C13" s="9" t="s">
        <v>11</v>
      </c>
      <c r="D13" s="9"/>
      <c r="E13" s="20">
        <f>E14</f>
        <v>1210590.74</v>
      </c>
    </row>
    <row r="14" spans="1:8" ht="54.75" customHeight="1" thickBot="1" x14ac:dyDescent="0.3">
      <c r="A14" s="12" t="s">
        <v>12</v>
      </c>
      <c r="B14" s="9">
        <v>791</v>
      </c>
      <c r="C14" s="9" t="s">
        <v>13</v>
      </c>
      <c r="D14" s="9"/>
      <c r="E14" s="20">
        <f>E15</f>
        <v>1210590.74</v>
      </c>
    </row>
    <row r="15" spans="1:8" ht="42" customHeight="1" thickBot="1" x14ac:dyDescent="0.3">
      <c r="A15" s="12" t="s">
        <v>14</v>
      </c>
      <c r="B15" s="9">
        <v>791</v>
      </c>
      <c r="C15" s="9" t="s">
        <v>15</v>
      </c>
      <c r="D15" s="9"/>
      <c r="E15" s="20">
        <f>E16</f>
        <v>1210590.74</v>
      </c>
    </row>
    <row r="16" spans="1:8" ht="42" customHeight="1" thickBot="1" x14ac:dyDescent="0.3">
      <c r="A16" s="12" t="s">
        <v>16</v>
      </c>
      <c r="B16" s="9">
        <v>791</v>
      </c>
      <c r="C16" s="9" t="s">
        <v>15</v>
      </c>
      <c r="D16" s="9">
        <v>200</v>
      </c>
      <c r="E16" s="20">
        <f>'Приложение 2'!E38</f>
        <v>1210590.74</v>
      </c>
    </row>
    <row r="17" spans="1:5" ht="42" customHeight="1" thickBot="1" x14ac:dyDescent="0.3">
      <c r="A17" s="11" t="s">
        <v>18</v>
      </c>
      <c r="B17" s="19">
        <v>791</v>
      </c>
      <c r="C17" s="6" t="s">
        <v>19</v>
      </c>
      <c r="D17" s="9"/>
      <c r="E17" s="20">
        <f>E18</f>
        <v>5600</v>
      </c>
    </row>
    <row r="18" spans="1:5" ht="42" customHeight="1" thickBot="1" x14ac:dyDescent="0.3">
      <c r="A18" s="11" t="s">
        <v>20</v>
      </c>
      <c r="B18" s="19">
        <v>791</v>
      </c>
      <c r="C18" s="6" t="s">
        <v>21</v>
      </c>
      <c r="D18" s="9"/>
      <c r="E18" s="20">
        <f>E19</f>
        <v>5600</v>
      </c>
    </row>
    <row r="19" spans="1:5" ht="42" customHeight="1" thickBot="1" x14ac:dyDescent="0.3">
      <c r="A19" s="12" t="s">
        <v>22</v>
      </c>
      <c r="B19" s="9">
        <v>791</v>
      </c>
      <c r="C19" s="9" t="s">
        <v>23</v>
      </c>
      <c r="D19" s="9"/>
      <c r="E19" s="20">
        <f>E20</f>
        <v>5600</v>
      </c>
    </row>
    <row r="20" spans="1:5" ht="42" customHeight="1" thickBot="1" x14ac:dyDescent="0.3">
      <c r="A20" s="12" t="s">
        <v>24</v>
      </c>
      <c r="B20" s="9">
        <v>791</v>
      </c>
      <c r="C20" s="9" t="s">
        <v>23</v>
      </c>
      <c r="D20" s="9">
        <v>100</v>
      </c>
      <c r="E20" s="20">
        <f>'Приложение 2'!E78</f>
        <v>5600</v>
      </c>
    </row>
    <row r="21" spans="1:5" ht="42" customHeight="1" thickBot="1" x14ac:dyDescent="0.3">
      <c r="A21" s="12" t="s">
        <v>25</v>
      </c>
      <c r="B21" s="9">
        <v>791</v>
      </c>
      <c r="C21" s="9" t="s">
        <v>26</v>
      </c>
      <c r="D21" s="9"/>
      <c r="E21" s="20">
        <f>E22+E36</f>
        <v>1439826.26</v>
      </c>
    </row>
    <row r="22" spans="1:5" ht="42" customHeight="1" thickBot="1" x14ac:dyDescent="0.3">
      <c r="A22" s="12" t="s">
        <v>27</v>
      </c>
      <c r="B22" s="9">
        <v>791</v>
      </c>
      <c r="C22" s="9" t="s">
        <v>28</v>
      </c>
      <c r="D22" s="9"/>
      <c r="E22" s="20">
        <f>E23+E28+E26+E30+E32+E34</f>
        <v>1172600.26</v>
      </c>
    </row>
    <row r="23" spans="1:5" ht="42" customHeight="1" thickBot="1" x14ac:dyDescent="0.3">
      <c r="A23" s="12" t="s">
        <v>29</v>
      </c>
      <c r="B23" s="9">
        <v>791</v>
      </c>
      <c r="C23" s="9" t="s">
        <v>30</v>
      </c>
      <c r="D23" s="9"/>
      <c r="E23" s="20">
        <f>E24+E25</f>
        <v>252003.17</v>
      </c>
    </row>
    <row r="24" spans="1:5" ht="42" customHeight="1" thickBot="1" x14ac:dyDescent="0.3">
      <c r="A24" s="12" t="s">
        <v>16</v>
      </c>
      <c r="B24" s="9">
        <v>791</v>
      </c>
      <c r="C24" s="9" t="s">
        <v>30</v>
      </c>
      <c r="D24" s="9">
        <v>200</v>
      </c>
      <c r="E24" s="20">
        <f>'Приложение 2'!E51</f>
        <v>235894.17</v>
      </c>
    </row>
    <row r="25" spans="1:5" ht="27" customHeight="1" thickBot="1" x14ac:dyDescent="0.3">
      <c r="A25" s="12" t="s">
        <v>31</v>
      </c>
      <c r="B25" s="9">
        <v>791</v>
      </c>
      <c r="C25" s="9" t="s">
        <v>30</v>
      </c>
      <c r="D25" s="9">
        <v>800</v>
      </c>
      <c r="E25" s="20">
        <f>'Приложение 2'!E52</f>
        <v>16109</v>
      </c>
    </row>
    <row r="26" spans="1:5" ht="39" customHeight="1" thickBot="1" x14ac:dyDescent="0.3">
      <c r="A26" s="12" t="s">
        <v>71</v>
      </c>
      <c r="B26" s="35" t="s">
        <v>108</v>
      </c>
      <c r="C26" s="24" t="s">
        <v>72</v>
      </c>
      <c r="D26" s="26"/>
      <c r="E26" s="49">
        <f>E27</f>
        <v>94050</v>
      </c>
    </row>
    <row r="27" spans="1:5" ht="38.25" customHeight="1" thickBot="1" x14ac:dyDescent="0.3">
      <c r="A27" s="12" t="s">
        <v>16</v>
      </c>
      <c r="B27" s="35" t="s">
        <v>108</v>
      </c>
      <c r="C27" s="24" t="s">
        <v>72</v>
      </c>
      <c r="D27" s="26">
        <v>200</v>
      </c>
      <c r="E27" s="49">
        <f>'Приложение 2'!E54</f>
        <v>94050</v>
      </c>
    </row>
    <row r="28" spans="1:5" ht="111" customHeight="1" thickBot="1" x14ac:dyDescent="0.3">
      <c r="A28" s="12" t="s">
        <v>17</v>
      </c>
      <c r="B28" s="9">
        <v>791</v>
      </c>
      <c r="C28" s="9" t="s">
        <v>32</v>
      </c>
      <c r="D28" s="9"/>
      <c r="E28" s="20">
        <f>E29</f>
        <v>416818.14</v>
      </c>
    </row>
    <row r="29" spans="1:5" ht="52.5" customHeight="1" thickBot="1" x14ac:dyDescent="0.3">
      <c r="A29" s="12" t="s">
        <v>16</v>
      </c>
      <c r="B29" s="9">
        <v>791</v>
      </c>
      <c r="C29" s="9" t="s">
        <v>32</v>
      </c>
      <c r="D29" s="9">
        <v>200</v>
      </c>
      <c r="E29" s="20">
        <f>'Приложение 2'!E56</f>
        <v>416818.14</v>
      </c>
    </row>
    <row r="30" spans="1:5" ht="52.5" customHeight="1" thickBot="1" x14ac:dyDescent="0.3">
      <c r="A30" s="29" t="s">
        <v>111</v>
      </c>
      <c r="B30" s="9">
        <v>791</v>
      </c>
      <c r="C30" s="9" t="s">
        <v>110</v>
      </c>
      <c r="D30" s="9"/>
      <c r="E30" s="20">
        <f>E31</f>
        <v>307728.95</v>
      </c>
    </row>
    <row r="31" spans="1:5" ht="52.5" customHeight="1" thickBot="1" x14ac:dyDescent="0.3">
      <c r="A31" s="29" t="s">
        <v>61</v>
      </c>
      <c r="B31" s="9">
        <v>791</v>
      </c>
      <c r="C31" s="9" t="s">
        <v>110</v>
      </c>
      <c r="D31" s="9">
        <v>500</v>
      </c>
      <c r="E31" s="20">
        <f>'Приложение 2'!E58</f>
        <v>307728.95</v>
      </c>
    </row>
    <row r="32" spans="1:5" ht="66.75" customHeight="1" thickBot="1" x14ac:dyDescent="0.3">
      <c r="A32" s="12" t="s">
        <v>33</v>
      </c>
      <c r="B32" s="9">
        <v>791</v>
      </c>
      <c r="C32" s="9" t="s">
        <v>34</v>
      </c>
      <c r="D32" s="9"/>
      <c r="E32" s="20">
        <f>E33</f>
        <v>51000</v>
      </c>
    </row>
    <row r="33" spans="1:6" ht="52.5" customHeight="1" thickBot="1" x14ac:dyDescent="0.3">
      <c r="A33" s="12" t="s">
        <v>16</v>
      </c>
      <c r="B33" s="9">
        <v>791</v>
      </c>
      <c r="C33" s="9" t="s">
        <v>34</v>
      </c>
      <c r="D33" s="9">
        <v>200</v>
      </c>
      <c r="E33" s="20">
        <f>'Приложение 2'!E60</f>
        <v>51000</v>
      </c>
    </row>
    <row r="34" spans="1:6" ht="70.5" customHeight="1" thickBot="1" x14ac:dyDescent="0.3">
      <c r="A34" s="12" t="s">
        <v>35</v>
      </c>
      <c r="B34" s="9">
        <v>791</v>
      </c>
      <c r="C34" s="9" t="s">
        <v>36</v>
      </c>
      <c r="D34" s="9"/>
      <c r="E34" s="20">
        <f>E35</f>
        <v>51000</v>
      </c>
    </row>
    <row r="35" spans="1:6" ht="52.5" customHeight="1" thickBot="1" x14ac:dyDescent="0.3">
      <c r="A35" s="12" t="s">
        <v>16</v>
      </c>
      <c r="B35" s="9">
        <v>791</v>
      </c>
      <c r="C35" s="9" t="s">
        <v>36</v>
      </c>
      <c r="D35" s="9">
        <v>200</v>
      </c>
      <c r="E35" s="20">
        <f>'Приложение 2'!E62</f>
        <v>51000</v>
      </c>
    </row>
    <row r="36" spans="1:6" ht="52.5" customHeight="1" thickBot="1" x14ac:dyDescent="0.3">
      <c r="A36" s="29" t="s">
        <v>111</v>
      </c>
      <c r="B36" s="9">
        <v>791</v>
      </c>
      <c r="C36" s="9" t="s">
        <v>110</v>
      </c>
      <c r="D36" s="9"/>
      <c r="E36" s="20">
        <f>E37</f>
        <v>267226</v>
      </c>
    </row>
    <row r="37" spans="1:6" ht="52.5" customHeight="1" thickBot="1" x14ac:dyDescent="0.3">
      <c r="A37" s="12" t="s">
        <v>16</v>
      </c>
      <c r="B37" s="9">
        <v>791</v>
      </c>
      <c r="C37" s="9" t="s">
        <v>110</v>
      </c>
      <c r="D37" s="9">
        <v>200</v>
      </c>
      <c r="E37" s="20">
        <f>'Приложение 2'!E71</f>
        <v>267226</v>
      </c>
    </row>
    <row r="38" spans="1:6" ht="30.75" thickBot="1" x14ac:dyDescent="0.3">
      <c r="A38" s="11" t="s">
        <v>25</v>
      </c>
      <c r="B38" s="33" t="s">
        <v>108</v>
      </c>
      <c r="C38" s="23" t="s">
        <v>66</v>
      </c>
      <c r="D38" s="5"/>
      <c r="E38" s="50">
        <f>E39</f>
        <v>80492</v>
      </c>
      <c r="F38" s="22"/>
    </row>
    <row r="39" spans="1:6" ht="37.5" customHeight="1" thickBot="1" x14ac:dyDescent="0.3">
      <c r="A39" s="11" t="s">
        <v>27</v>
      </c>
      <c r="B39" s="33" t="s">
        <v>108</v>
      </c>
      <c r="C39" s="23" t="s">
        <v>67</v>
      </c>
      <c r="D39" s="5"/>
      <c r="E39" s="50">
        <f>E40</f>
        <v>80492</v>
      </c>
      <c r="F39" s="22"/>
    </row>
    <row r="40" spans="1:6" ht="32.25" thickBot="1" x14ac:dyDescent="0.3">
      <c r="A40" s="12" t="s">
        <v>68</v>
      </c>
      <c r="B40" s="33" t="s">
        <v>108</v>
      </c>
      <c r="C40" s="23" t="s">
        <v>69</v>
      </c>
      <c r="D40" s="5"/>
      <c r="E40" s="50">
        <f>E41</f>
        <v>80492</v>
      </c>
      <c r="F40" s="22"/>
    </row>
    <row r="41" spans="1:6" ht="32.25" thickBot="1" x14ac:dyDescent="0.3">
      <c r="A41" s="12" t="s">
        <v>16</v>
      </c>
      <c r="B41" s="33" t="s">
        <v>108</v>
      </c>
      <c r="C41" s="23" t="s">
        <v>69</v>
      </c>
      <c r="D41" s="5">
        <v>200</v>
      </c>
      <c r="E41" s="50">
        <f>'Приложение 2'!E45</f>
        <v>80492</v>
      </c>
      <c r="F41" s="22"/>
    </row>
    <row r="42" spans="1:6" ht="57.75" customHeight="1" thickBot="1" x14ac:dyDescent="0.3">
      <c r="A42" s="12" t="s">
        <v>109</v>
      </c>
      <c r="B42" s="9">
        <v>791</v>
      </c>
      <c r="C42" s="65" t="s">
        <v>79</v>
      </c>
      <c r="D42" s="9"/>
      <c r="E42" s="20">
        <f>E43</f>
        <v>283181.86</v>
      </c>
    </row>
    <row r="43" spans="1:6" ht="120.75" customHeight="1" thickBot="1" x14ac:dyDescent="0.3">
      <c r="A43" s="12" t="s">
        <v>80</v>
      </c>
      <c r="B43" s="9">
        <v>791</v>
      </c>
      <c r="C43" s="66" t="s">
        <v>81</v>
      </c>
      <c r="D43" s="9"/>
      <c r="E43" s="20">
        <f>E44</f>
        <v>283181.86</v>
      </c>
    </row>
    <row r="44" spans="1:6" ht="52.5" customHeight="1" thickBot="1" x14ac:dyDescent="0.3">
      <c r="A44" s="29" t="s">
        <v>16</v>
      </c>
      <c r="B44" s="9">
        <v>791</v>
      </c>
      <c r="C44" s="68" t="s">
        <v>81</v>
      </c>
      <c r="D44" s="67">
        <v>200</v>
      </c>
      <c r="E44" s="20">
        <f>'Приложение 2'!E69</f>
        <v>283181.86</v>
      </c>
    </row>
    <row r="45" spans="1:6" ht="37.5" customHeight="1" thickBot="1" x14ac:dyDescent="0.3">
      <c r="A45" s="12" t="s">
        <v>39</v>
      </c>
      <c r="B45" s="9">
        <v>791</v>
      </c>
      <c r="C45" s="9" t="s">
        <v>40</v>
      </c>
      <c r="D45" s="9"/>
      <c r="E45" s="20">
        <f>E46+E48+E52+E55</f>
        <v>3813596.61</v>
      </c>
    </row>
    <row r="46" spans="1:6" ht="36.75" customHeight="1" thickBot="1" x14ac:dyDescent="0.3">
      <c r="A46" s="12" t="s">
        <v>41</v>
      </c>
      <c r="B46" s="9">
        <v>791</v>
      </c>
      <c r="C46" s="9" t="s">
        <v>42</v>
      </c>
      <c r="D46" s="9"/>
      <c r="E46" s="20">
        <f>E47</f>
        <v>912734.54</v>
      </c>
    </row>
    <row r="47" spans="1:6" ht="87.75" customHeight="1" thickBot="1" x14ac:dyDescent="0.3">
      <c r="A47" s="12" t="s">
        <v>24</v>
      </c>
      <c r="B47" s="9">
        <v>791</v>
      </c>
      <c r="C47" s="9" t="s">
        <v>42</v>
      </c>
      <c r="D47" s="9">
        <v>100</v>
      </c>
      <c r="E47" s="20">
        <f>'Приложение 2'!E15</f>
        <v>912734.54</v>
      </c>
    </row>
    <row r="48" spans="1:6" ht="38.25" customHeight="1" thickBot="1" x14ac:dyDescent="0.3">
      <c r="A48" s="12" t="s">
        <v>43</v>
      </c>
      <c r="B48" s="9">
        <v>791</v>
      </c>
      <c r="C48" s="9" t="s">
        <v>44</v>
      </c>
      <c r="D48" s="9"/>
      <c r="E48" s="20">
        <f>E49+E50+E51</f>
        <v>2370461.0699999998</v>
      </c>
    </row>
    <row r="49" spans="1:5" ht="87.75" customHeight="1" thickBot="1" x14ac:dyDescent="0.3">
      <c r="A49" s="12" t="s">
        <v>24</v>
      </c>
      <c r="B49" s="9">
        <v>791</v>
      </c>
      <c r="C49" s="9" t="s">
        <v>44</v>
      </c>
      <c r="D49" s="9">
        <v>100</v>
      </c>
      <c r="E49" s="20">
        <f>'Приложение 2'!E19</f>
        <v>1993696.58</v>
      </c>
    </row>
    <row r="50" spans="1:5" ht="52.5" customHeight="1" thickBot="1" x14ac:dyDescent="0.3">
      <c r="A50" s="12" t="s">
        <v>16</v>
      </c>
      <c r="B50" s="9">
        <v>791</v>
      </c>
      <c r="C50" s="9" t="s">
        <v>44</v>
      </c>
      <c r="D50" s="9">
        <v>200</v>
      </c>
      <c r="E50" s="20">
        <f>'Приложение 2'!E20</f>
        <v>269409.19</v>
      </c>
    </row>
    <row r="51" spans="1:5" ht="39" customHeight="1" thickBot="1" x14ac:dyDescent="0.3">
      <c r="A51" s="12" t="s">
        <v>31</v>
      </c>
      <c r="B51" s="9">
        <v>791</v>
      </c>
      <c r="C51" s="9" t="s">
        <v>44</v>
      </c>
      <c r="D51" s="9">
        <v>800</v>
      </c>
      <c r="E51" s="20">
        <f>'Приложение 2'!E21</f>
        <v>107355.3</v>
      </c>
    </row>
    <row r="52" spans="1:5" ht="52.5" customHeight="1" thickBot="1" x14ac:dyDescent="0.3">
      <c r="A52" s="12" t="s">
        <v>45</v>
      </c>
      <c r="B52" s="9">
        <v>791</v>
      </c>
      <c r="C52" s="9" t="s">
        <v>46</v>
      </c>
      <c r="D52" s="9"/>
      <c r="E52" s="20">
        <f>E53+E54</f>
        <v>257201</v>
      </c>
    </row>
    <row r="53" spans="1:5" ht="52.5" customHeight="1" thickBot="1" x14ac:dyDescent="0.3">
      <c r="A53" s="12" t="s">
        <v>16</v>
      </c>
      <c r="B53" s="9">
        <v>791</v>
      </c>
      <c r="C53" s="9" t="s">
        <v>46</v>
      </c>
      <c r="D53" s="9">
        <v>200</v>
      </c>
      <c r="E53" s="20">
        <f>'Приложение 2'!E25</f>
        <v>165586</v>
      </c>
    </row>
    <row r="54" spans="1:5" ht="52.5" customHeight="1" thickBot="1" x14ac:dyDescent="0.3">
      <c r="A54" s="12" t="s">
        <v>121</v>
      </c>
      <c r="B54" s="9">
        <v>791</v>
      </c>
      <c r="C54" s="9" t="s">
        <v>46</v>
      </c>
      <c r="D54" s="9">
        <v>800</v>
      </c>
      <c r="E54" s="20">
        <f>'Приложение 2'!E26</f>
        <v>91615</v>
      </c>
    </row>
    <row r="55" spans="1:5" ht="52.5" customHeight="1" thickBot="1" x14ac:dyDescent="0.3">
      <c r="A55" s="12" t="s">
        <v>47</v>
      </c>
      <c r="B55" s="9">
        <v>791</v>
      </c>
      <c r="C55" s="9" t="s">
        <v>48</v>
      </c>
      <c r="D55" s="9"/>
      <c r="E55" s="20">
        <f>E56</f>
        <v>273200</v>
      </c>
    </row>
    <row r="56" spans="1:5" ht="95.25" thickBot="1" x14ac:dyDescent="0.3">
      <c r="A56" s="12" t="s">
        <v>24</v>
      </c>
      <c r="B56" s="9">
        <v>791</v>
      </c>
      <c r="C56" s="9" t="s">
        <v>48</v>
      </c>
      <c r="D56" s="9">
        <v>100</v>
      </c>
      <c r="E56" s="20">
        <f>'Приложение 2'!E31</f>
        <v>273200</v>
      </c>
    </row>
  </sheetData>
  <mergeCells count="3">
    <mergeCell ref="C1:E1"/>
    <mergeCell ref="C2:E2"/>
    <mergeCell ref="A5:E5"/>
  </mergeCells>
  <pageMargins left="0.7" right="0.7" top="0.75" bottom="0.75" header="0.3" footer="0.3"/>
  <pageSetup paperSize="9" scale="8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4"/>
  <sheetViews>
    <sheetView zoomScaleNormal="100" workbookViewId="0">
      <selection activeCell="I5" sqref="I5"/>
    </sheetView>
  </sheetViews>
  <sheetFormatPr defaultRowHeight="15" x14ac:dyDescent="0.25"/>
  <cols>
    <col min="1" max="1" width="55" customWidth="1"/>
    <col min="2" max="2" width="15" style="21" customWidth="1"/>
    <col min="3" max="3" width="9.140625" style="21"/>
    <col min="4" max="4" width="14.7109375" style="21" customWidth="1"/>
  </cols>
  <sheetData>
    <row r="1" spans="1:12" ht="23.25" customHeight="1" x14ac:dyDescent="0.25">
      <c r="A1" s="1"/>
      <c r="B1" s="84" t="s">
        <v>99</v>
      </c>
      <c r="C1" s="84"/>
      <c r="D1" s="84"/>
    </row>
    <row r="2" spans="1:12" ht="81" customHeight="1" x14ac:dyDescent="0.25">
      <c r="A2" s="1"/>
      <c r="B2" s="85" t="s">
        <v>126</v>
      </c>
      <c r="C2" s="85"/>
      <c r="D2" s="85"/>
    </row>
    <row r="3" spans="1:12" ht="72" customHeight="1" x14ac:dyDescent="0.25">
      <c r="A3" s="86" t="s">
        <v>112</v>
      </c>
      <c r="B3" s="86"/>
      <c r="C3" s="86"/>
      <c r="D3" s="86"/>
    </row>
    <row r="4" spans="1:12" ht="16.5" thickBot="1" x14ac:dyDescent="0.3">
      <c r="D4" s="14" t="s">
        <v>50</v>
      </c>
      <c r="L4" s="1"/>
    </row>
    <row r="5" spans="1:12" x14ac:dyDescent="0.25">
      <c r="A5" s="74" t="s">
        <v>1</v>
      </c>
      <c r="B5" s="78" t="s">
        <v>3</v>
      </c>
      <c r="C5" s="74" t="s">
        <v>4</v>
      </c>
      <c r="D5" s="74" t="s">
        <v>5</v>
      </c>
      <c r="E5" s="22"/>
    </row>
    <row r="6" spans="1:12" ht="15.75" thickBot="1" x14ac:dyDescent="0.3">
      <c r="A6" s="75"/>
      <c r="B6" s="79"/>
      <c r="C6" s="75"/>
      <c r="D6" s="75"/>
      <c r="E6" s="22"/>
    </row>
    <row r="7" spans="1:12" ht="15.75" thickBot="1" x14ac:dyDescent="0.3">
      <c r="A7" s="5">
        <v>1</v>
      </c>
      <c r="B7" s="23">
        <v>2</v>
      </c>
      <c r="C7" s="5">
        <v>3</v>
      </c>
      <c r="D7" s="6">
        <v>4</v>
      </c>
      <c r="E7" s="22"/>
    </row>
    <row r="8" spans="1:12" ht="15.75" thickBot="1" x14ac:dyDescent="0.3">
      <c r="A8" s="8" t="s">
        <v>6</v>
      </c>
      <c r="B8" s="25"/>
      <c r="C8" s="27"/>
      <c r="D8" s="58">
        <f>D9+D43</f>
        <v>6833287.4699999997</v>
      </c>
      <c r="E8" s="69"/>
    </row>
    <row r="9" spans="1:12" ht="42" customHeight="1" thickBot="1" x14ac:dyDescent="0.3">
      <c r="A9" s="12" t="s">
        <v>8</v>
      </c>
      <c r="B9" s="24" t="s">
        <v>9</v>
      </c>
      <c r="C9" s="26"/>
      <c r="D9" s="20">
        <f>D10+D14+D18+D36+D40</f>
        <v>3019690.86</v>
      </c>
      <c r="E9" s="22"/>
    </row>
    <row r="10" spans="1:12" ht="42" customHeight="1" thickBot="1" x14ac:dyDescent="0.3">
      <c r="A10" s="12" t="s">
        <v>10</v>
      </c>
      <c r="B10" s="24" t="s">
        <v>11</v>
      </c>
      <c r="C10" s="26"/>
      <c r="D10" s="20">
        <f>D11</f>
        <v>1210590.74</v>
      </c>
      <c r="E10" s="22"/>
    </row>
    <row r="11" spans="1:12" ht="45.75" customHeight="1" thickBot="1" x14ac:dyDescent="0.3">
      <c r="A11" s="12" t="s">
        <v>12</v>
      </c>
      <c r="B11" s="24" t="s">
        <v>13</v>
      </c>
      <c r="C11" s="26"/>
      <c r="D11" s="20">
        <f>D12</f>
        <v>1210590.74</v>
      </c>
      <c r="E11" s="22"/>
    </row>
    <row r="12" spans="1:12" ht="36.75" customHeight="1" thickBot="1" x14ac:dyDescent="0.3">
      <c r="A12" s="12" t="s">
        <v>14</v>
      </c>
      <c r="B12" s="24" t="s">
        <v>15</v>
      </c>
      <c r="C12" s="26"/>
      <c r="D12" s="20">
        <f>D13</f>
        <v>1210590.74</v>
      </c>
      <c r="E12" s="22"/>
    </row>
    <row r="13" spans="1:12" ht="37.5" customHeight="1" thickBot="1" x14ac:dyDescent="0.3">
      <c r="A13" s="12" t="s">
        <v>16</v>
      </c>
      <c r="B13" s="24" t="s">
        <v>15</v>
      </c>
      <c r="C13" s="26">
        <v>200</v>
      </c>
      <c r="D13" s="20">
        <f>'Приложение 3'!E16</f>
        <v>1210590.74</v>
      </c>
      <c r="E13" s="22"/>
    </row>
    <row r="14" spans="1:12" ht="43.5" customHeight="1" thickBot="1" x14ac:dyDescent="0.3">
      <c r="A14" s="11" t="s">
        <v>18</v>
      </c>
      <c r="B14" s="24" t="s">
        <v>19</v>
      </c>
      <c r="C14" s="26"/>
      <c r="D14" s="20">
        <f>D15</f>
        <v>5600</v>
      </c>
      <c r="E14" s="22"/>
    </row>
    <row r="15" spans="1:12" ht="42.75" customHeight="1" thickBot="1" x14ac:dyDescent="0.3">
      <c r="A15" s="11" t="s">
        <v>20</v>
      </c>
      <c r="B15" s="24" t="s">
        <v>21</v>
      </c>
      <c r="C15" s="26"/>
      <c r="D15" s="20">
        <f>D16</f>
        <v>5600</v>
      </c>
      <c r="E15" s="22"/>
    </row>
    <row r="16" spans="1:12" ht="33" customHeight="1" thickBot="1" x14ac:dyDescent="0.3">
      <c r="A16" s="12" t="s">
        <v>22</v>
      </c>
      <c r="B16" s="24" t="s">
        <v>23</v>
      </c>
      <c r="C16" s="26"/>
      <c r="D16" s="20">
        <f>D17</f>
        <v>5600</v>
      </c>
      <c r="E16" s="22"/>
    </row>
    <row r="17" spans="1:5" ht="84" customHeight="1" thickBot="1" x14ac:dyDescent="0.3">
      <c r="A17" s="12" t="s">
        <v>24</v>
      </c>
      <c r="B17" s="24" t="s">
        <v>23</v>
      </c>
      <c r="C17" s="26">
        <v>100</v>
      </c>
      <c r="D17" s="20">
        <f>'Приложение 3'!E20</f>
        <v>5600</v>
      </c>
      <c r="E17" s="22"/>
    </row>
    <row r="18" spans="1:5" ht="34.5" customHeight="1" thickBot="1" x14ac:dyDescent="0.3">
      <c r="A18" s="12" t="s">
        <v>25</v>
      </c>
      <c r="B18" s="24" t="s">
        <v>26</v>
      </c>
      <c r="C18" s="26"/>
      <c r="D18" s="20">
        <f>D19+D33</f>
        <v>1439826.26</v>
      </c>
      <c r="E18" s="22"/>
    </row>
    <row r="19" spans="1:5" ht="41.25" customHeight="1" thickBot="1" x14ac:dyDescent="0.3">
      <c r="A19" s="12" t="s">
        <v>27</v>
      </c>
      <c r="B19" s="24" t="s">
        <v>28</v>
      </c>
      <c r="C19" s="26"/>
      <c r="D19" s="20">
        <f>D20+D25+D27+D29+D31+D23</f>
        <v>1172600.26</v>
      </c>
      <c r="E19" s="22"/>
    </row>
    <row r="20" spans="1:5" ht="42" customHeight="1" thickBot="1" x14ac:dyDescent="0.3">
      <c r="A20" s="12" t="s">
        <v>29</v>
      </c>
      <c r="B20" s="24" t="s">
        <v>30</v>
      </c>
      <c r="C20" s="26"/>
      <c r="D20" s="20">
        <f>D21+D22</f>
        <v>252003.17</v>
      </c>
      <c r="E20" s="22"/>
    </row>
    <row r="21" spans="1:5" ht="37.5" customHeight="1" thickBot="1" x14ac:dyDescent="0.3">
      <c r="A21" s="12" t="s">
        <v>16</v>
      </c>
      <c r="B21" s="24" t="s">
        <v>30</v>
      </c>
      <c r="C21" s="26">
        <v>200</v>
      </c>
      <c r="D21" s="20">
        <f>'Приложение 3'!E24</f>
        <v>235894.17</v>
      </c>
      <c r="E21" s="22"/>
    </row>
    <row r="22" spans="1:5" ht="34.5" customHeight="1" thickBot="1" x14ac:dyDescent="0.3">
      <c r="A22" s="12" t="s">
        <v>31</v>
      </c>
      <c r="B22" s="24" t="s">
        <v>30</v>
      </c>
      <c r="C22" s="26">
        <v>800</v>
      </c>
      <c r="D22" s="20">
        <f>'Приложение 3'!E25</f>
        <v>16109</v>
      </c>
      <c r="E22" s="22"/>
    </row>
    <row r="23" spans="1:5" ht="34.5" customHeight="1" thickBot="1" x14ac:dyDescent="0.3">
      <c r="A23" s="12" t="s">
        <v>71</v>
      </c>
      <c r="B23" s="24" t="s">
        <v>72</v>
      </c>
      <c r="C23" s="26"/>
      <c r="D23" s="20">
        <f>D24</f>
        <v>94050</v>
      </c>
      <c r="E23" s="22"/>
    </row>
    <row r="24" spans="1:5" ht="34.5" customHeight="1" thickBot="1" x14ac:dyDescent="0.3">
      <c r="A24" s="12" t="s">
        <v>16</v>
      </c>
      <c r="B24" s="24" t="s">
        <v>72</v>
      </c>
      <c r="C24" s="26">
        <v>200</v>
      </c>
      <c r="D24" s="20">
        <f>'Приложение 3'!E27</f>
        <v>94050</v>
      </c>
      <c r="E24" s="22"/>
    </row>
    <row r="25" spans="1:5" ht="92.25" customHeight="1" thickBot="1" x14ac:dyDescent="0.3">
      <c r="A25" s="12" t="s">
        <v>17</v>
      </c>
      <c r="B25" s="24" t="s">
        <v>32</v>
      </c>
      <c r="C25" s="26"/>
      <c r="D25" s="20">
        <f>D26</f>
        <v>416818.14</v>
      </c>
      <c r="E25" s="22"/>
    </row>
    <row r="26" spans="1:5" ht="45" customHeight="1" thickBot="1" x14ac:dyDescent="0.3">
      <c r="A26" s="12" t="s">
        <v>16</v>
      </c>
      <c r="B26" s="24" t="s">
        <v>32</v>
      </c>
      <c r="C26" s="26">
        <v>200</v>
      </c>
      <c r="D26" s="20">
        <f>'Приложение 3'!E29</f>
        <v>416818.14</v>
      </c>
      <c r="E26" s="22"/>
    </row>
    <row r="27" spans="1:5" ht="59.25" customHeight="1" thickBot="1" x14ac:dyDescent="0.3">
      <c r="A27" s="29" t="s">
        <v>111</v>
      </c>
      <c r="B27" s="24" t="s">
        <v>110</v>
      </c>
      <c r="C27" s="26"/>
      <c r="D27" s="20">
        <f>D28</f>
        <v>307728.95</v>
      </c>
      <c r="E27" s="22"/>
    </row>
    <row r="28" spans="1:5" ht="45.75" customHeight="1" thickBot="1" x14ac:dyDescent="0.3">
      <c r="A28" s="29" t="s">
        <v>61</v>
      </c>
      <c r="B28" s="24" t="s">
        <v>110</v>
      </c>
      <c r="C28" s="26">
        <v>500</v>
      </c>
      <c r="D28" s="20">
        <f>'Приложение 3'!E31</f>
        <v>307728.95</v>
      </c>
      <c r="E28" s="22"/>
    </row>
    <row r="29" spans="1:5" ht="59.25" customHeight="1" thickBot="1" x14ac:dyDescent="0.3">
      <c r="A29" s="12" t="s">
        <v>33</v>
      </c>
      <c r="B29" s="24" t="s">
        <v>34</v>
      </c>
      <c r="C29" s="26"/>
      <c r="D29" s="20">
        <f>D30</f>
        <v>51000</v>
      </c>
      <c r="E29" s="22"/>
    </row>
    <row r="30" spans="1:5" ht="48" customHeight="1" thickBot="1" x14ac:dyDescent="0.3">
      <c r="A30" s="12" t="s">
        <v>16</v>
      </c>
      <c r="B30" s="24" t="s">
        <v>34</v>
      </c>
      <c r="C30" s="26">
        <v>200</v>
      </c>
      <c r="D30" s="20">
        <f>'Приложение 3'!E33</f>
        <v>51000</v>
      </c>
      <c r="E30" s="22"/>
    </row>
    <row r="31" spans="1:5" ht="59.25" customHeight="1" thickBot="1" x14ac:dyDescent="0.3">
      <c r="A31" s="12" t="s">
        <v>35</v>
      </c>
      <c r="B31" s="24" t="s">
        <v>36</v>
      </c>
      <c r="C31" s="26"/>
      <c r="D31" s="20">
        <f>D32</f>
        <v>51000</v>
      </c>
      <c r="E31" s="22"/>
    </row>
    <row r="32" spans="1:5" ht="45.75" customHeight="1" thickBot="1" x14ac:dyDescent="0.3">
      <c r="A32" s="12" t="s">
        <v>16</v>
      </c>
      <c r="B32" s="24" t="s">
        <v>36</v>
      </c>
      <c r="C32" s="26">
        <v>200</v>
      </c>
      <c r="D32" s="20">
        <f>'Приложение 3'!E35</f>
        <v>51000</v>
      </c>
      <c r="E32" s="22"/>
    </row>
    <row r="33" spans="1:5" ht="59.25" customHeight="1" thickBot="1" x14ac:dyDescent="0.3">
      <c r="A33" s="12" t="s">
        <v>37</v>
      </c>
      <c r="B33" s="24" t="s">
        <v>38</v>
      </c>
      <c r="C33" s="26"/>
      <c r="D33" s="20">
        <f>D34</f>
        <v>267226</v>
      </c>
      <c r="E33" s="22"/>
    </row>
    <row r="34" spans="1:5" ht="59.25" customHeight="1" thickBot="1" x14ac:dyDescent="0.3">
      <c r="A34" s="29" t="s">
        <v>111</v>
      </c>
      <c r="B34" s="24" t="s">
        <v>110</v>
      </c>
      <c r="C34" s="26"/>
      <c r="D34" s="20">
        <f>D35</f>
        <v>267226</v>
      </c>
      <c r="E34" s="22"/>
    </row>
    <row r="35" spans="1:5" ht="48" customHeight="1" thickBot="1" x14ac:dyDescent="0.3">
      <c r="A35" s="12" t="s">
        <v>16</v>
      </c>
      <c r="B35" s="24" t="s">
        <v>110</v>
      </c>
      <c r="C35" s="26">
        <v>200</v>
      </c>
      <c r="D35" s="20">
        <f>'Приложение 3'!E37</f>
        <v>267226</v>
      </c>
      <c r="E35" s="22"/>
    </row>
    <row r="36" spans="1:5" ht="44.25" customHeight="1" thickBot="1" x14ac:dyDescent="0.3">
      <c r="A36" s="11" t="s">
        <v>25</v>
      </c>
      <c r="B36" s="23" t="s">
        <v>66</v>
      </c>
      <c r="C36" s="26"/>
      <c r="D36" s="20">
        <f>D37</f>
        <v>80492</v>
      </c>
      <c r="E36" s="22"/>
    </row>
    <row r="37" spans="1:5" ht="44.25" customHeight="1" thickBot="1" x14ac:dyDescent="0.3">
      <c r="A37" s="11" t="s">
        <v>27</v>
      </c>
      <c r="B37" s="23" t="s">
        <v>67</v>
      </c>
      <c r="C37" s="26"/>
      <c r="D37" s="20">
        <f>D38</f>
        <v>80492</v>
      </c>
      <c r="E37" s="22"/>
    </row>
    <row r="38" spans="1:5" ht="44.25" customHeight="1" thickBot="1" x14ac:dyDescent="0.3">
      <c r="A38" s="12" t="s">
        <v>68</v>
      </c>
      <c r="B38" s="23" t="s">
        <v>69</v>
      </c>
      <c r="C38" s="26"/>
      <c r="D38" s="20">
        <f>D39</f>
        <v>80492</v>
      </c>
      <c r="E38" s="22"/>
    </row>
    <row r="39" spans="1:5" ht="44.25" customHeight="1" thickBot="1" x14ac:dyDescent="0.3">
      <c r="A39" s="12" t="s">
        <v>16</v>
      </c>
      <c r="B39" s="23" t="s">
        <v>69</v>
      </c>
      <c r="C39" s="26">
        <v>200</v>
      </c>
      <c r="D39" s="20">
        <f>'Приложение 3'!E41</f>
        <v>80492</v>
      </c>
      <c r="E39" s="22"/>
    </row>
    <row r="40" spans="1:5" ht="48" customHeight="1" thickBot="1" x14ac:dyDescent="0.3">
      <c r="A40" s="12" t="s">
        <v>109</v>
      </c>
      <c r="B40" s="65" t="s">
        <v>79</v>
      </c>
      <c r="C40" s="26"/>
      <c r="D40" s="20">
        <f>D41</f>
        <v>283181.86</v>
      </c>
      <c r="E40" s="22"/>
    </row>
    <row r="41" spans="1:5" ht="111.75" customHeight="1" thickBot="1" x14ac:dyDescent="0.3">
      <c r="A41" s="12" t="s">
        <v>80</v>
      </c>
      <c r="B41" s="66" t="s">
        <v>81</v>
      </c>
      <c r="C41" s="26"/>
      <c r="D41" s="20">
        <f>D42</f>
        <v>283181.86</v>
      </c>
      <c r="E41" s="22"/>
    </row>
    <row r="42" spans="1:5" ht="48" customHeight="1" thickBot="1" x14ac:dyDescent="0.3">
      <c r="A42" s="29" t="s">
        <v>16</v>
      </c>
      <c r="B42" s="68" t="s">
        <v>81</v>
      </c>
      <c r="C42" s="26">
        <v>200</v>
      </c>
      <c r="D42" s="20">
        <f>'Приложение 3'!E44</f>
        <v>283181.86</v>
      </c>
      <c r="E42" s="22"/>
    </row>
    <row r="43" spans="1:5" ht="40.5" customHeight="1" thickBot="1" x14ac:dyDescent="0.3">
      <c r="A43" s="12" t="s">
        <v>39</v>
      </c>
      <c r="B43" s="24" t="s">
        <v>40</v>
      </c>
      <c r="C43" s="26"/>
      <c r="D43" s="20">
        <f>D44+D46+D50+D53</f>
        <v>3813596.61</v>
      </c>
      <c r="E43" s="22"/>
    </row>
    <row r="44" spans="1:5" ht="41.25" customHeight="1" thickBot="1" x14ac:dyDescent="0.3">
      <c r="A44" s="12" t="s">
        <v>41</v>
      </c>
      <c r="B44" s="24" t="s">
        <v>42</v>
      </c>
      <c r="C44" s="26"/>
      <c r="D44" s="20">
        <f>D45</f>
        <v>912734.54</v>
      </c>
      <c r="E44" s="22"/>
    </row>
    <row r="45" spans="1:5" ht="85.5" customHeight="1" thickBot="1" x14ac:dyDescent="0.3">
      <c r="A45" s="12" t="s">
        <v>24</v>
      </c>
      <c r="B45" s="24" t="s">
        <v>42</v>
      </c>
      <c r="C45" s="26">
        <v>100</v>
      </c>
      <c r="D45" s="20">
        <f>'Приложение 3'!E47</f>
        <v>912734.54</v>
      </c>
      <c r="E45" s="22"/>
    </row>
    <row r="46" spans="1:5" ht="45.75" customHeight="1" thickBot="1" x14ac:dyDescent="0.3">
      <c r="A46" s="12" t="s">
        <v>43</v>
      </c>
      <c r="B46" s="24" t="s">
        <v>44</v>
      </c>
      <c r="C46" s="26"/>
      <c r="D46" s="20">
        <f>D47+D48+D49</f>
        <v>2370461.0699999998</v>
      </c>
      <c r="E46" s="22"/>
    </row>
    <row r="47" spans="1:5" ht="83.25" customHeight="1" thickBot="1" x14ac:dyDescent="0.3">
      <c r="A47" s="12" t="s">
        <v>24</v>
      </c>
      <c r="B47" s="24" t="s">
        <v>44</v>
      </c>
      <c r="C47" s="26">
        <v>100</v>
      </c>
      <c r="D47" s="20">
        <f>'Приложение 3'!E49</f>
        <v>1993696.58</v>
      </c>
      <c r="E47" s="22"/>
    </row>
    <row r="48" spans="1:5" ht="59.25" customHeight="1" thickBot="1" x14ac:dyDescent="0.3">
      <c r="A48" s="12" t="s">
        <v>16</v>
      </c>
      <c r="B48" s="24" t="s">
        <v>44</v>
      </c>
      <c r="C48" s="26">
        <v>200</v>
      </c>
      <c r="D48" s="20">
        <f>'Приложение 3'!E50</f>
        <v>269409.19</v>
      </c>
      <c r="E48" s="22"/>
    </row>
    <row r="49" spans="1:5" ht="39.75" customHeight="1" thickBot="1" x14ac:dyDescent="0.3">
      <c r="A49" s="12" t="s">
        <v>31</v>
      </c>
      <c r="B49" s="24" t="s">
        <v>44</v>
      </c>
      <c r="C49" s="26">
        <v>800</v>
      </c>
      <c r="D49" s="20">
        <f>'Приложение 3'!E51</f>
        <v>107355.3</v>
      </c>
      <c r="E49" s="22"/>
    </row>
    <row r="50" spans="1:5" ht="40.5" customHeight="1" thickBot="1" x14ac:dyDescent="0.3">
      <c r="A50" s="12" t="s">
        <v>45</v>
      </c>
      <c r="B50" s="24" t="s">
        <v>46</v>
      </c>
      <c r="C50" s="26"/>
      <c r="D50" s="20">
        <f>D51+D52</f>
        <v>257201</v>
      </c>
      <c r="E50" s="22"/>
    </row>
    <row r="51" spans="1:5" ht="50.25" customHeight="1" thickBot="1" x14ac:dyDescent="0.3">
      <c r="A51" s="12" t="s">
        <v>16</v>
      </c>
      <c r="B51" s="24" t="s">
        <v>46</v>
      </c>
      <c r="C51" s="26">
        <v>200</v>
      </c>
      <c r="D51" s="20">
        <f>'Приложение 3'!E53</f>
        <v>165586</v>
      </c>
      <c r="E51" s="22"/>
    </row>
    <row r="52" spans="1:5" ht="50.25" customHeight="1" thickBot="1" x14ac:dyDescent="0.3">
      <c r="A52" s="12" t="s">
        <v>121</v>
      </c>
      <c r="B52" s="24" t="s">
        <v>46</v>
      </c>
      <c r="C52" s="26">
        <v>800</v>
      </c>
      <c r="D52" s="20">
        <f>'Приложение 3'!E54</f>
        <v>91615</v>
      </c>
      <c r="E52" s="22"/>
    </row>
    <row r="53" spans="1:5" ht="59.25" customHeight="1" thickBot="1" x14ac:dyDescent="0.3">
      <c r="A53" s="12" t="s">
        <v>47</v>
      </c>
      <c r="B53" s="24" t="s">
        <v>48</v>
      </c>
      <c r="C53" s="26"/>
      <c r="D53" s="20">
        <f>D54</f>
        <v>273200</v>
      </c>
      <c r="E53" s="22"/>
    </row>
    <row r="54" spans="1:5" ht="83.25" customHeight="1" thickBot="1" x14ac:dyDescent="0.3">
      <c r="A54" s="12" t="s">
        <v>24</v>
      </c>
      <c r="B54" s="24" t="s">
        <v>48</v>
      </c>
      <c r="C54" s="26">
        <v>100</v>
      </c>
      <c r="D54" s="20">
        <f>'Приложение 3'!E56</f>
        <v>273200</v>
      </c>
      <c r="E54" s="22"/>
    </row>
  </sheetData>
  <mergeCells count="7">
    <mergeCell ref="B1:D1"/>
    <mergeCell ref="B2:D2"/>
    <mergeCell ref="A5:A6"/>
    <mergeCell ref="B5:B6"/>
    <mergeCell ref="C5:C6"/>
    <mergeCell ref="D5:D6"/>
    <mergeCell ref="A3:D3"/>
  </mergeCells>
  <pageMargins left="0.7" right="0.7" top="0.75" bottom="0.75" header="0.3" footer="0.3"/>
  <pageSetup paperSize="9" scale="9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tabSelected="1" workbookViewId="0">
      <selection activeCell="B2" sqref="B2:C2"/>
    </sheetView>
  </sheetViews>
  <sheetFormatPr defaultRowHeight="15" x14ac:dyDescent="0.25"/>
  <cols>
    <col min="1" max="1" width="50.140625" customWidth="1"/>
    <col min="2" max="2" width="23.140625" customWidth="1"/>
    <col min="3" max="3" width="16.7109375" customWidth="1"/>
  </cols>
  <sheetData>
    <row r="1" spans="1:3" ht="15" customHeight="1" x14ac:dyDescent="0.25">
      <c r="B1" s="87" t="s">
        <v>107</v>
      </c>
      <c r="C1" s="87"/>
    </row>
    <row r="2" spans="1:3" ht="98.25" customHeight="1" x14ac:dyDescent="0.25">
      <c r="A2" s="1"/>
      <c r="B2" s="88" t="s">
        <v>127</v>
      </c>
      <c r="C2" s="88"/>
    </row>
    <row r="3" spans="1:3" ht="15.75" x14ac:dyDescent="0.25">
      <c r="A3" s="1"/>
    </row>
    <row r="4" spans="1:3" ht="53.25" customHeight="1" x14ac:dyDescent="0.25">
      <c r="A4" s="84" t="s">
        <v>115</v>
      </c>
      <c r="B4" s="84"/>
      <c r="C4" s="84"/>
    </row>
    <row r="5" spans="1:3" ht="16.5" thickBot="1" x14ac:dyDescent="0.3">
      <c r="A5" s="89" t="s">
        <v>100</v>
      </c>
      <c r="B5" s="89"/>
      <c r="C5" s="89"/>
    </row>
    <row r="6" spans="1:3" ht="16.5" thickBot="1" x14ac:dyDescent="0.3">
      <c r="A6" s="60" t="s">
        <v>1</v>
      </c>
      <c r="B6" s="61" t="s">
        <v>101</v>
      </c>
      <c r="C6" s="61" t="s">
        <v>102</v>
      </c>
    </row>
    <row r="7" spans="1:3" ht="16.5" thickBot="1" x14ac:dyDescent="0.3">
      <c r="A7" s="62" t="s">
        <v>103</v>
      </c>
      <c r="B7" s="63"/>
      <c r="C7" s="70">
        <f>C8</f>
        <v>-366823.37000000011</v>
      </c>
    </row>
    <row r="8" spans="1:3" ht="63" customHeight="1" thickBot="1" x14ac:dyDescent="0.3">
      <c r="A8" s="12" t="s">
        <v>104</v>
      </c>
      <c r="B8" s="64">
        <v>1000000000000000</v>
      </c>
      <c r="C8" s="13">
        <f>C9+C10</f>
        <v>-366823.37000000011</v>
      </c>
    </row>
    <row r="9" spans="1:3" ht="37.5" customHeight="1" thickBot="1" x14ac:dyDescent="0.3">
      <c r="A9" s="12" t="s">
        <v>105</v>
      </c>
      <c r="B9" s="64">
        <v>1050201100000510</v>
      </c>
      <c r="C9" s="13">
        <v>-7246784.5800000001</v>
      </c>
    </row>
    <row r="10" spans="1:3" ht="39" customHeight="1" thickBot="1" x14ac:dyDescent="0.3">
      <c r="A10" s="12" t="s">
        <v>106</v>
      </c>
      <c r="B10" s="64">
        <v>1050201100000610</v>
      </c>
      <c r="C10" s="13">
        <v>6879961.21</v>
      </c>
    </row>
    <row r="11" spans="1:3" ht="15.75" x14ac:dyDescent="0.25">
      <c r="A11" s="1"/>
    </row>
  </sheetData>
  <mergeCells count="4">
    <mergeCell ref="A4:C4"/>
    <mergeCell ref="B1:C1"/>
    <mergeCell ref="B2:C2"/>
    <mergeCell ref="A5:C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Приложение 2</vt:lpstr>
      <vt:lpstr>Приложение 3</vt:lpstr>
      <vt:lpstr>Приложение 4</vt:lpstr>
      <vt:lpstr>Приложение 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2020-05-29T08:43:54Z</dcterms:modified>
</cp:coreProperties>
</file>